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https://computingservices-my.sharepoint.com/personal/jt2156_bath_ac_uk/Documents/Publications/Hollow MNs/Data/Wettibility/"/>
    </mc:Choice>
  </mc:AlternateContent>
  <xr:revisionPtr revIDLastSave="984" documentId="11_F25DC773A252ABDACC104860D1DB55E45BDE58E9" xr6:coauthVersionLast="47" xr6:coauthVersionMax="47" xr10:uidLastSave="{1A861851-E6F0-4E8F-89EF-286C4BD13760}"/>
  <bookViews>
    <workbookView xWindow="28680" yWindow="-120" windowWidth="29040" windowHeight="16440" activeTab="3" xr2:uid="{00000000-000D-0000-FFFF-FFFF00000000}"/>
  </bookViews>
  <sheets>
    <sheet name="Control" sheetId="1" r:id="rId1"/>
    <sheet name="PT Only" sheetId="2" r:id="rId2"/>
    <sheet name="PT + AC" sheetId="4" r:id="rId3"/>
    <sheet name="Graph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K1" i="4" l="1"/>
  <c r="AK2" i="4" s="1"/>
  <c r="AG18" i="4"/>
  <c r="AG17" i="4"/>
  <c r="AL18" i="4"/>
  <c r="AL17" i="4"/>
  <c r="AL18" i="2"/>
  <c r="AL17" i="2"/>
  <c r="AK2" i="2"/>
  <c r="AK1" i="2"/>
  <c r="AK1" i="1"/>
  <c r="AK2" i="1" s="1"/>
  <c r="AL18" i="1"/>
  <c r="AL17" i="1"/>
  <c r="AF2" i="4"/>
  <c r="AG18" i="2"/>
  <c r="AG17" i="2"/>
  <c r="AF2" i="2"/>
  <c r="AG18" i="1"/>
  <c r="AG17" i="1"/>
  <c r="AF2" i="1"/>
  <c r="AB18" i="4"/>
  <c r="AB17" i="4"/>
  <c r="AA2" i="4"/>
  <c r="AB18" i="2"/>
  <c r="AB17" i="2"/>
  <c r="AA2" i="2"/>
  <c r="AB18" i="1"/>
  <c r="AB17" i="1"/>
  <c r="AA2" i="1"/>
  <c r="V2" i="1"/>
  <c r="W18" i="4"/>
  <c r="W17" i="4"/>
  <c r="V1" i="4"/>
  <c r="V2" i="4" s="1"/>
  <c r="W18" i="2"/>
  <c r="W17" i="2"/>
  <c r="V2" i="2"/>
  <c r="V1" i="2"/>
  <c r="V1" i="1"/>
  <c r="W18" i="1"/>
  <c r="W17" i="1"/>
  <c r="R18" i="2"/>
  <c r="R17" i="2"/>
  <c r="M18" i="2"/>
  <c r="M17" i="2"/>
  <c r="R18" i="4"/>
  <c r="R17" i="4"/>
  <c r="M18" i="4"/>
  <c r="M17" i="4"/>
  <c r="Q2" i="4"/>
  <c r="G2" i="4"/>
  <c r="L1" i="4"/>
  <c r="L2" i="4" s="1"/>
  <c r="Q2" i="2"/>
  <c r="G2" i="2"/>
  <c r="L1" i="2"/>
  <c r="L2" i="2" s="1"/>
  <c r="R18" i="1"/>
  <c r="R17" i="1"/>
  <c r="M18" i="1"/>
  <c r="M17" i="1"/>
  <c r="L2" i="1"/>
  <c r="L1" i="1"/>
  <c r="Q2" i="1"/>
  <c r="G2" i="1"/>
  <c r="H18" i="4"/>
  <c r="H17" i="4"/>
  <c r="H18" i="1"/>
  <c r="H17" i="1"/>
  <c r="C18" i="4"/>
  <c r="C17" i="4"/>
  <c r="C18" i="2"/>
  <c r="C17" i="2"/>
  <c r="H18" i="2"/>
  <c r="H17" i="2"/>
  <c r="C18" i="1"/>
  <c r="C17" i="1"/>
  <c r="C20" i="1" l="1"/>
  <c r="C21" i="1"/>
</calcChain>
</file>

<file path=xl/sharedStrings.xml><?xml version="1.0" encoding="utf-8"?>
<sst xmlns="http://schemas.openxmlformats.org/spreadsheetml/2006/main" count="144" uniqueCount="9">
  <si>
    <t>t=</t>
  </si>
  <si>
    <t>Control</t>
  </si>
  <si>
    <t>L</t>
  </si>
  <si>
    <t>R</t>
  </si>
  <si>
    <t>Repeat</t>
  </si>
  <si>
    <t>PT only</t>
  </si>
  <si>
    <t>PT + AC</t>
  </si>
  <si>
    <t>Day</t>
  </si>
  <si>
    <t xml:space="preserve">Day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</si>
</sst>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15949598936019"/>
          <c:y val="5.0925925925925923E-2"/>
          <c:w val="0.84382297040456145"/>
          <c:h val="0.78516987459900844"/>
        </c:manualLayout>
      </c:layout>
      <c:scatterChart>
        <c:scatterStyle val="lineMarker"/>
        <c:varyColors val="0"/>
        <c:ser>
          <c:idx val="0"/>
          <c:order val="0"/>
          <c:tx>
            <c:v>Control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forward val="10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(Control!$C$18,Control!$H$18,Control!$M$18,Control!$R$18,Control!$W$18,Control!$AB$18,Control!$AG$18,Control!$AL$18)</c:f>
                <c:numCache>
                  <c:formatCode>General</c:formatCode>
                  <c:ptCount val="8"/>
                  <c:pt idx="0">
                    <c:v>3.5290830371830775</c:v>
                  </c:pt>
                  <c:pt idx="1">
                    <c:v>3.1974816479362138</c:v>
                  </c:pt>
                  <c:pt idx="2">
                    <c:v>2.5043711785596012</c:v>
                  </c:pt>
                  <c:pt idx="3">
                    <c:v>3.2145259500170993</c:v>
                  </c:pt>
                  <c:pt idx="4">
                    <c:v>5.1847265008762902</c:v>
                  </c:pt>
                  <c:pt idx="5">
                    <c:v>4.860468013016396</c:v>
                  </c:pt>
                  <c:pt idx="6">
                    <c:v>3.3819347478756723</c:v>
                  </c:pt>
                  <c:pt idx="7">
                    <c:v>2.7895638846720594</c:v>
                  </c:pt>
                </c:numCache>
              </c:numRef>
            </c:plus>
            <c:minus>
              <c:numRef>
                <c:f>(Control!$C$18,Control!$H$18,Control!$M$18,Control!$R$18,Control!$W$18,Control!$AB$18,Control!$AG$18,Control!$AL$18)</c:f>
                <c:numCache>
                  <c:formatCode>General</c:formatCode>
                  <c:ptCount val="8"/>
                  <c:pt idx="0">
                    <c:v>3.5290830371830775</c:v>
                  </c:pt>
                  <c:pt idx="1">
                    <c:v>3.1974816479362138</c:v>
                  </c:pt>
                  <c:pt idx="2">
                    <c:v>2.5043711785596012</c:v>
                  </c:pt>
                  <c:pt idx="3">
                    <c:v>3.2145259500170993</c:v>
                  </c:pt>
                  <c:pt idx="4">
                    <c:v>5.1847265008762902</c:v>
                  </c:pt>
                  <c:pt idx="5">
                    <c:v>4.860468013016396</c:v>
                  </c:pt>
                  <c:pt idx="6">
                    <c:v>3.3819347478756723</c:v>
                  </c:pt>
                  <c:pt idx="7">
                    <c:v>2.7895638846720594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(Control!$B$2,Control!$G$2,Control!$L$2,Control!$Q$2,Control!$V$2,Control!$AA$2,Control!$AF$2,Control!$AK$2)</c:f>
              <c:numCache>
                <c:formatCode>General</c:formatCode>
                <c:ptCount val="8"/>
                <c:pt idx="0">
                  <c:v>0</c:v>
                </c:pt>
                <c:pt idx="1">
                  <c:v>96</c:v>
                </c:pt>
                <c:pt idx="2">
                  <c:v>168</c:v>
                </c:pt>
                <c:pt idx="3">
                  <c:v>264</c:v>
                </c:pt>
                <c:pt idx="4">
                  <c:v>360</c:v>
                </c:pt>
                <c:pt idx="5">
                  <c:v>480</c:v>
                </c:pt>
                <c:pt idx="6">
                  <c:v>624</c:v>
                </c:pt>
                <c:pt idx="7">
                  <c:v>696</c:v>
                </c:pt>
              </c:numCache>
            </c:numRef>
          </c:xVal>
          <c:yVal>
            <c:numRef>
              <c:f>(Control!$C$17,Control!$H$17,Control!$M$17,Control!$R$17,Control!$W$17,Control!$AB$17,Control!$AG$17,Control!$AL$17)</c:f>
              <c:numCache>
                <c:formatCode>General</c:formatCode>
                <c:ptCount val="8"/>
                <c:pt idx="0">
                  <c:v>98.112500000000011</c:v>
                </c:pt>
                <c:pt idx="1">
                  <c:v>97.833333333333329</c:v>
                </c:pt>
                <c:pt idx="2">
                  <c:v>99.824999999999989</c:v>
                </c:pt>
                <c:pt idx="3">
                  <c:v>99.437499999999986</c:v>
                </c:pt>
                <c:pt idx="4">
                  <c:v>101.43333333333334</c:v>
                </c:pt>
                <c:pt idx="5">
                  <c:v>101.95416666666667</c:v>
                </c:pt>
                <c:pt idx="6">
                  <c:v>104.24583333333332</c:v>
                </c:pt>
                <c:pt idx="7">
                  <c:v>101.10000000000001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245-4AF6-93CF-3BF7D45DA9B5}"/>
            </c:ext>
          </c:extLst>
        </c:ser>
        <c:ser>
          <c:idx val="1"/>
          <c:order val="1"/>
          <c:tx>
            <c:v>PT Only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forward val="10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('PT Only'!$C$18,'PT Only'!$H$18,'PT Only'!$M$18,'PT Only'!$R$18,'PT Only'!$W$18,'PT Only'!$AB$18,'PT Only'!$AG$18,'PT Only'!$AL$18)</c:f>
                <c:numCache>
                  <c:formatCode>General</c:formatCode>
                  <c:ptCount val="8"/>
                  <c:pt idx="0">
                    <c:v>9.1060181183776621</c:v>
                  </c:pt>
                  <c:pt idx="1">
                    <c:v>3.1597045176548697</c:v>
                  </c:pt>
                  <c:pt idx="2">
                    <c:v>3.3344164906821905</c:v>
                  </c:pt>
                  <c:pt idx="3">
                    <c:v>6.5553995979566233</c:v>
                  </c:pt>
                  <c:pt idx="4">
                    <c:v>2.4571183438238289</c:v>
                  </c:pt>
                  <c:pt idx="5">
                    <c:v>4.7912825933030589</c:v>
                  </c:pt>
                  <c:pt idx="6">
                    <c:v>4.0754835261870728</c:v>
                  </c:pt>
                  <c:pt idx="7">
                    <c:v>2.3087657537211426</c:v>
                  </c:pt>
                </c:numCache>
              </c:numRef>
            </c:plus>
            <c:minus>
              <c:numRef>
                <c:f>('PT Only'!$C$18,'PT Only'!$H$18,'PT Only'!$M$18,'PT Only'!$R$18,'PT Only'!$W$18,'PT Only'!$AB$18,'PT Only'!$AG$18,'PT Only'!$AL$18)</c:f>
                <c:numCache>
                  <c:formatCode>General</c:formatCode>
                  <c:ptCount val="8"/>
                  <c:pt idx="0">
                    <c:v>9.1060181183776621</c:v>
                  </c:pt>
                  <c:pt idx="1">
                    <c:v>3.1597045176548697</c:v>
                  </c:pt>
                  <c:pt idx="2">
                    <c:v>3.3344164906821905</c:v>
                  </c:pt>
                  <c:pt idx="3">
                    <c:v>6.5553995979566233</c:v>
                  </c:pt>
                  <c:pt idx="4">
                    <c:v>2.4571183438238289</c:v>
                  </c:pt>
                  <c:pt idx="5">
                    <c:v>4.7912825933030589</c:v>
                  </c:pt>
                  <c:pt idx="6">
                    <c:v>4.0754835261870728</c:v>
                  </c:pt>
                  <c:pt idx="7">
                    <c:v>2.3087657537211426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('PT Only'!$B$2,'PT Only'!$G$2,'PT Only'!$L$2,'PT Only'!$Q$2,'PT Only'!$V$2,'PT Only'!$AA$2,'PT Only'!$AF$2,'PT Only'!$AK$2)</c:f>
              <c:numCache>
                <c:formatCode>General</c:formatCode>
                <c:ptCount val="8"/>
                <c:pt idx="0">
                  <c:v>0</c:v>
                </c:pt>
                <c:pt idx="1">
                  <c:v>96</c:v>
                </c:pt>
                <c:pt idx="2">
                  <c:v>168</c:v>
                </c:pt>
                <c:pt idx="3">
                  <c:v>264</c:v>
                </c:pt>
                <c:pt idx="4">
                  <c:v>360</c:v>
                </c:pt>
                <c:pt idx="5">
                  <c:v>480</c:v>
                </c:pt>
                <c:pt idx="6">
                  <c:v>624</c:v>
                </c:pt>
                <c:pt idx="7">
                  <c:v>696</c:v>
                </c:pt>
              </c:numCache>
            </c:numRef>
          </c:xVal>
          <c:yVal>
            <c:numRef>
              <c:f>('PT Only'!$C$17,'PT Only'!$H$17,'PT Only'!$M$17,'PT Only'!$R$17,'PT Only'!$W$17,'PT Only'!$AB$17,'PT Only'!$AG$17,'PT Only'!$AL$17)</c:f>
              <c:numCache>
                <c:formatCode>General</c:formatCode>
                <c:ptCount val="8"/>
                <c:pt idx="0">
                  <c:v>15.904166666666663</c:v>
                </c:pt>
                <c:pt idx="1">
                  <c:v>22.929166666666674</c:v>
                </c:pt>
                <c:pt idx="2">
                  <c:v>44.20000000000001</c:v>
                </c:pt>
                <c:pt idx="3">
                  <c:v>51.10833333333332</c:v>
                </c:pt>
                <c:pt idx="4">
                  <c:v>73.491666666666646</c:v>
                </c:pt>
                <c:pt idx="5">
                  <c:v>74.933333333333323</c:v>
                </c:pt>
                <c:pt idx="6">
                  <c:v>80.670833333333334</c:v>
                </c:pt>
                <c:pt idx="7">
                  <c:v>83.070833333333326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245-4AF6-93CF-3BF7D45DA9B5}"/>
            </c:ext>
          </c:extLst>
        </c:ser>
        <c:ser>
          <c:idx val="2"/>
          <c:order val="2"/>
          <c:tx>
            <c:v>PT + AC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3"/>
                </a:solidFill>
              </a:ln>
              <a:effectLst/>
            </c:spPr>
          </c:marker>
          <c:dPt>
            <c:idx val="0"/>
            <c:marker>
              <c:symbol val="x"/>
              <c:size val="5"/>
              <c:spPr>
                <a:noFill/>
                <a:ln w="9525">
                  <a:solidFill>
                    <a:schemeClr val="accent3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E998-4235-BE6F-C3142354DA52}"/>
              </c:ext>
            </c:extLst>
          </c:dPt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forward val="100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('PT + AC'!$C$18,'PT + AC'!$H$18,'PT + AC'!$M$18,'PT + AC'!$R$18,'PT + AC'!$W$18,'PT + AC'!$AB$18,'PT + AC'!$AG$18,'PT + AC'!$AL$18)</c:f>
                <c:numCache>
                  <c:formatCode>General</c:formatCode>
                  <c:ptCount val="8"/>
                  <c:pt idx="0">
                    <c:v>6.2748381453228168</c:v>
                  </c:pt>
                  <c:pt idx="1">
                    <c:v>4.9784099843446237</c:v>
                  </c:pt>
                  <c:pt idx="2">
                    <c:v>5.0929621919752055</c:v>
                  </c:pt>
                  <c:pt idx="3">
                    <c:v>11.930020926450876</c:v>
                  </c:pt>
                  <c:pt idx="4">
                    <c:v>3.3195966957180536</c:v>
                  </c:pt>
                  <c:pt idx="5">
                    <c:v>3.7514788750571428</c:v>
                  </c:pt>
                  <c:pt idx="6">
                    <c:v>4.2940830575986242</c:v>
                  </c:pt>
                  <c:pt idx="7">
                    <c:v>2.304068714011994</c:v>
                  </c:pt>
                </c:numCache>
              </c:numRef>
            </c:plus>
            <c:minus>
              <c:numRef>
                <c:f>('PT + AC'!$C$18,'PT + AC'!$H$18,'PT + AC'!$M$18,'PT + AC'!$R$18,'PT + AC'!$W$18,'PT + AC'!$AB$18,'PT + AC'!$AG$18,'PT + AC'!$AL$18)</c:f>
                <c:numCache>
                  <c:formatCode>General</c:formatCode>
                  <c:ptCount val="8"/>
                  <c:pt idx="0">
                    <c:v>6.2748381453228168</c:v>
                  </c:pt>
                  <c:pt idx="1">
                    <c:v>4.9784099843446237</c:v>
                  </c:pt>
                  <c:pt idx="2">
                    <c:v>5.0929621919752055</c:v>
                  </c:pt>
                  <c:pt idx="3">
                    <c:v>11.930020926450876</c:v>
                  </c:pt>
                  <c:pt idx="4">
                    <c:v>3.3195966957180536</c:v>
                  </c:pt>
                  <c:pt idx="5">
                    <c:v>3.7514788750571428</c:v>
                  </c:pt>
                  <c:pt idx="6">
                    <c:v>4.2940830575986242</c:v>
                  </c:pt>
                  <c:pt idx="7">
                    <c:v>2.304068714011994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('PT + AC'!$B$2,'PT + AC'!$G$2,'PT + AC'!$L$2,'PT + AC'!$Q$2,'PT + AC'!$V$2,'PT + AC'!$AA$2,'PT + AC'!$AF$2,'PT + AC'!$AK$2)</c:f>
              <c:numCache>
                <c:formatCode>General</c:formatCode>
                <c:ptCount val="8"/>
                <c:pt idx="0">
                  <c:v>0</c:v>
                </c:pt>
                <c:pt idx="1">
                  <c:v>96</c:v>
                </c:pt>
                <c:pt idx="2">
                  <c:v>168</c:v>
                </c:pt>
                <c:pt idx="3">
                  <c:v>264</c:v>
                </c:pt>
                <c:pt idx="4">
                  <c:v>360</c:v>
                </c:pt>
                <c:pt idx="5">
                  <c:v>480</c:v>
                </c:pt>
                <c:pt idx="6">
                  <c:v>624</c:v>
                </c:pt>
                <c:pt idx="7">
                  <c:v>696</c:v>
                </c:pt>
              </c:numCache>
            </c:numRef>
          </c:xVal>
          <c:yVal>
            <c:numRef>
              <c:f>('PT + AC'!$C$17,'PT + AC'!$H$17,'PT + AC'!$M$17,'PT + AC'!$R$17,'PT + AC'!$W$17,'PT + AC'!$AB$17,'PT + AC'!$AG$17,'PT + AC'!$AL$17)</c:f>
              <c:numCache>
                <c:formatCode>General</c:formatCode>
                <c:ptCount val="8"/>
                <c:pt idx="0">
                  <c:v>48.712500000000013</c:v>
                </c:pt>
                <c:pt idx="1">
                  <c:v>54.62916666666667</c:v>
                </c:pt>
                <c:pt idx="2">
                  <c:v>62.408333333333339</c:v>
                </c:pt>
                <c:pt idx="3">
                  <c:v>73.404166666666654</c:v>
                </c:pt>
                <c:pt idx="4">
                  <c:v>85.033333333333317</c:v>
                </c:pt>
                <c:pt idx="5">
                  <c:v>89.312499999999986</c:v>
                </c:pt>
                <c:pt idx="6">
                  <c:v>93.854166666666671</c:v>
                </c:pt>
                <c:pt idx="7">
                  <c:v>93.929166666666632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245-4AF6-93CF-3BF7D45DA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7926656"/>
        <c:axId val="657927640"/>
      </c:scatterChart>
      <c:valAx>
        <c:axId val="6579266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0">
                    <a:solidFill>
                      <a:sysClr val="windowText" lastClr="000000"/>
                    </a:solidFill>
                  </a:rPr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7927640"/>
        <c:crosses val="autoZero"/>
        <c:crossBetween val="midCat"/>
      </c:valAx>
      <c:valAx>
        <c:axId val="65792764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Contact Angle</a:t>
                </a:r>
                <a:r>
                  <a:rPr lang="en-GB" baseline="0">
                    <a:solidFill>
                      <a:sysClr val="windowText" lastClr="000000"/>
                    </a:solidFill>
                  </a:rPr>
                  <a:t> (°)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7926656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legend>
      <c:legendPos val="r"/>
      <c:layout>
        <c:manualLayout>
          <c:xMode val="edge"/>
          <c:yMode val="edge"/>
          <c:x val="0.79719763633566088"/>
          <c:y val="0.5453707400857023"/>
          <c:w val="0.16083377077865266"/>
          <c:h val="0.3165351325338616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09456651446948"/>
          <c:y val="5.0925925925925923E-2"/>
          <c:w val="0.86488797150794983"/>
          <c:h val="0.79930404459159921"/>
        </c:manualLayout>
      </c:layout>
      <c:scatterChart>
        <c:scatterStyle val="lineMarker"/>
        <c:varyColors val="0"/>
        <c:ser>
          <c:idx val="0"/>
          <c:order val="0"/>
          <c:tx>
            <c:v>Control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forward val="3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(Control!$C$18,Control!$H$18,Control!$M$18,Control!$R$18,Control!$W$18,Control!$AB$18,Control!$AG$18,Control!$AL$18)</c:f>
                <c:numCache>
                  <c:formatCode>General</c:formatCode>
                  <c:ptCount val="8"/>
                  <c:pt idx="0">
                    <c:v>3.5290830371830775</c:v>
                  </c:pt>
                  <c:pt idx="1">
                    <c:v>3.1974816479362138</c:v>
                  </c:pt>
                  <c:pt idx="2">
                    <c:v>2.5043711785596012</c:v>
                  </c:pt>
                  <c:pt idx="3">
                    <c:v>3.2145259500170993</c:v>
                  </c:pt>
                  <c:pt idx="4">
                    <c:v>5.1847265008762902</c:v>
                  </c:pt>
                  <c:pt idx="5">
                    <c:v>4.860468013016396</c:v>
                  </c:pt>
                  <c:pt idx="6">
                    <c:v>3.3819347478756723</c:v>
                  </c:pt>
                  <c:pt idx="7">
                    <c:v>2.7895638846720594</c:v>
                  </c:pt>
                </c:numCache>
              </c:numRef>
            </c:plus>
            <c:minus>
              <c:numRef>
                <c:f>(Control!$C$18,Control!$H$18,Control!$M$18,Control!$R$18,Control!$W$18,Control!$AB$18,Control!$AG$18,Control!$AL$18)</c:f>
                <c:numCache>
                  <c:formatCode>General</c:formatCode>
                  <c:ptCount val="8"/>
                  <c:pt idx="0">
                    <c:v>3.5290830371830775</c:v>
                  </c:pt>
                  <c:pt idx="1">
                    <c:v>3.1974816479362138</c:v>
                  </c:pt>
                  <c:pt idx="2">
                    <c:v>2.5043711785596012</c:v>
                  </c:pt>
                  <c:pt idx="3">
                    <c:v>3.2145259500170993</c:v>
                  </c:pt>
                  <c:pt idx="4">
                    <c:v>5.1847265008762902</c:v>
                  </c:pt>
                  <c:pt idx="5">
                    <c:v>4.860468013016396</c:v>
                  </c:pt>
                  <c:pt idx="6">
                    <c:v>3.3819347478756723</c:v>
                  </c:pt>
                  <c:pt idx="7">
                    <c:v>2.7895638846720594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(Control!$B$1,Control!$G$1,Control!$L$1,Control!$Q$1,Control!$V$1,Control!$AA$1,Control!$AF$1,Control!$AK$1)</c:f>
              <c:numCache>
                <c:formatCode>General</c:formatCode>
                <c:ptCount val="8"/>
                <c:pt idx="0">
                  <c:v>0</c:v>
                </c:pt>
                <c:pt idx="1">
                  <c:v>4</c:v>
                </c:pt>
                <c:pt idx="2">
                  <c:v>7</c:v>
                </c:pt>
                <c:pt idx="3">
                  <c:v>11</c:v>
                </c:pt>
                <c:pt idx="4">
                  <c:v>15</c:v>
                </c:pt>
                <c:pt idx="5">
                  <c:v>20</c:v>
                </c:pt>
                <c:pt idx="6">
                  <c:v>26</c:v>
                </c:pt>
                <c:pt idx="7">
                  <c:v>29</c:v>
                </c:pt>
              </c:numCache>
            </c:numRef>
          </c:xVal>
          <c:yVal>
            <c:numRef>
              <c:f>(Control!$C$17,Control!$H$17,Control!$M$17,Control!$R$17,Control!$W$17,Control!$AB$17,Control!$AG$17,Control!$AL$17)</c:f>
              <c:numCache>
                <c:formatCode>General</c:formatCode>
                <c:ptCount val="8"/>
                <c:pt idx="0">
                  <c:v>98.112500000000011</c:v>
                </c:pt>
                <c:pt idx="1">
                  <c:v>97.833333333333329</c:v>
                </c:pt>
                <c:pt idx="2">
                  <c:v>99.824999999999989</c:v>
                </c:pt>
                <c:pt idx="3">
                  <c:v>99.437499999999986</c:v>
                </c:pt>
                <c:pt idx="4">
                  <c:v>101.43333333333334</c:v>
                </c:pt>
                <c:pt idx="5">
                  <c:v>101.95416666666667</c:v>
                </c:pt>
                <c:pt idx="6">
                  <c:v>104.24583333333332</c:v>
                </c:pt>
                <c:pt idx="7">
                  <c:v>101.10000000000001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9A3-4C21-BA1C-F06BF79BD903}"/>
            </c:ext>
          </c:extLst>
        </c:ser>
        <c:ser>
          <c:idx val="1"/>
          <c:order val="1"/>
          <c:tx>
            <c:v>PT Only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forward val="3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('PT Only'!$C$18,'PT Only'!$H$18,'PT Only'!$M$18,'PT Only'!$R$18,'PT Only'!$W$18,'PT Only'!$AB$18,'PT Only'!$AG$18,'PT Only'!$AL$18)</c:f>
                <c:numCache>
                  <c:formatCode>General</c:formatCode>
                  <c:ptCount val="8"/>
                  <c:pt idx="0">
                    <c:v>9.1060181183776621</c:v>
                  </c:pt>
                  <c:pt idx="1">
                    <c:v>3.1597045176548697</c:v>
                  </c:pt>
                  <c:pt idx="2">
                    <c:v>3.3344164906821905</c:v>
                  </c:pt>
                  <c:pt idx="3">
                    <c:v>6.5553995979566233</c:v>
                  </c:pt>
                  <c:pt idx="4">
                    <c:v>2.4571183438238289</c:v>
                  </c:pt>
                  <c:pt idx="5">
                    <c:v>4.7912825933030589</c:v>
                  </c:pt>
                  <c:pt idx="6">
                    <c:v>4.0754835261870728</c:v>
                  </c:pt>
                  <c:pt idx="7">
                    <c:v>2.3087657537211426</c:v>
                  </c:pt>
                </c:numCache>
              </c:numRef>
            </c:plus>
            <c:minus>
              <c:numRef>
                <c:f>('PT Only'!$C$18,'PT Only'!$H$18,'PT Only'!$M$18,'PT Only'!$R$18,'PT Only'!$W$18,'PT Only'!$AB$18,'PT Only'!$AG$18,'PT Only'!$AL$18)</c:f>
                <c:numCache>
                  <c:formatCode>General</c:formatCode>
                  <c:ptCount val="8"/>
                  <c:pt idx="0">
                    <c:v>9.1060181183776621</c:v>
                  </c:pt>
                  <c:pt idx="1">
                    <c:v>3.1597045176548697</c:v>
                  </c:pt>
                  <c:pt idx="2">
                    <c:v>3.3344164906821905</c:v>
                  </c:pt>
                  <c:pt idx="3">
                    <c:v>6.5553995979566233</c:v>
                  </c:pt>
                  <c:pt idx="4">
                    <c:v>2.4571183438238289</c:v>
                  </c:pt>
                  <c:pt idx="5">
                    <c:v>4.7912825933030589</c:v>
                  </c:pt>
                  <c:pt idx="6">
                    <c:v>4.0754835261870728</c:v>
                  </c:pt>
                  <c:pt idx="7">
                    <c:v>2.3087657537211426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('PT Only'!$B$1,'PT Only'!$G$1,'PT Only'!$L$1,'PT Only'!$Q$1,'PT Only'!$V$1,'PT Only'!$AA$1,'PT Only'!$AF$1,'PT Only'!$AK$1)</c:f>
              <c:numCache>
                <c:formatCode>General</c:formatCode>
                <c:ptCount val="8"/>
                <c:pt idx="0">
                  <c:v>0</c:v>
                </c:pt>
                <c:pt idx="1">
                  <c:v>4</c:v>
                </c:pt>
                <c:pt idx="2">
                  <c:v>7</c:v>
                </c:pt>
                <c:pt idx="3">
                  <c:v>11</c:v>
                </c:pt>
                <c:pt idx="4">
                  <c:v>15</c:v>
                </c:pt>
                <c:pt idx="5">
                  <c:v>20</c:v>
                </c:pt>
                <c:pt idx="6">
                  <c:v>26</c:v>
                </c:pt>
                <c:pt idx="7">
                  <c:v>29</c:v>
                </c:pt>
              </c:numCache>
            </c:numRef>
          </c:xVal>
          <c:yVal>
            <c:numRef>
              <c:f>('PT Only'!$C$17,'PT Only'!$H$17,'PT Only'!$M$17,'PT Only'!$R$17,'PT Only'!$W$17,'PT Only'!$AB$17,'PT Only'!$AG$17,'PT Only'!$AL$17)</c:f>
              <c:numCache>
                <c:formatCode>General</c:formatCode>
                <c:ptCount val="8"/>
                <c:pt idx="0">
                  <c:v>15.904166666666663</c:v>
                </c:pt>
                <c:pt idx="1">
                  <c:v>22.929166666666674</c:v>
                </c:pt>
                <c:pt idx="2">
                  <c:v>44.20000000000001</c:v>
                </c:pt>
                <c:pt idx="3">
                  <c:v>51.10833333333332</c:v>
                </c:pt>
                <c:pt idx="4">
                  <c:v>73.491666666666646</c:v>
                </c:pt>
                <c:pt idx="5">
                  <c:v>74.933333333333323</c:v>
                </c:pt>
                <c:pt idx="6">
                  <c:v>80.670833333333334</c:v>
                </c:pt>
                <c:pt idx="7">
                  <c:v>83.070833333333326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9A3-4C21-BA1C-F06BF79BD903}"/>
            </c:ext>
          </c:extLst>
        </c:ser>
        <c:ser>
          <c:idx val="2"/>
          <c:order val="2"/>
          <c:tx>
            <c:v>PT + AC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accent3"/>
                </a:solidFill>
              </a:ln>
              <a:effectLst/>
            </c:spPr>
          </c:marker>
          <c:dPt>
            <c:idx val="0"/>
            <c:marker>
              <c:symbol val="x"/>
              <c:size val="5"/>
              <c:spPr>
                <a:noFill/>
                <a:ln w="9525">
                  <a:solidFill>
                    <a:schemeClr val="accent3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A9A3-4C21-BA1C-F06BF79BD903}"/>
              </c:ext>
            </c:extLst>
          </c:dPt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forward val="3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('PT + AC'!$C$18,'PT + AC'!$H$18,'PT + AC'!$M$18,'PT + AC'!$R$18,'PT + AC'!$W$18,'PT + AC'!$AB$18,'PT + AC'!$AG$18,'PT + AC'!$AL$18)</c:f>
                <c:numCache>
                  <c:formatCode>General</c:formatCode>
                  <c:ptCount val="8"/>
                  <c:pt idx="0">
                    <c:v>6.2748381453228168</c:v>
                  </c:pt>
                  <c:pt idx="1">
                    <c:v>4.9784099843446237</c:v>
                  </c:pt>
                  <c:pt idx="2">
                    <c:v>5.0929621919752055</c:v>
                  </c:pt>
                  <c:pt idx="3">
                    <c:v>11.930020926450876</c:v>
                  </c:pt>
                  <c:pt idx="4">
                    <c:v>3.3195966957180536</c:v>
                  </c:pt>
                  <c:pt idx="5">
                    <c:v>3.7514788750571428</c:v>
                  </c:pt>
                  <c:pt idx="6">
                    <c:v>4.2940830575986242</c:v>
                  </c:pt>
                  <c:pt idx="7">
                    <c:v>2.304068714011994</c:v>
                  </c:pt>
                </c:numCache>
              </c:numRef>
            </c:plus>
            <c:minus>
              <c:numRef>
                <c:f>('PT + AC'!$C$18,'PT + AC'!$H$18,'PT + AC'!$M$18,'PT + AC'!$R$18,'PT + AC'!$W$18,'PT + AC'!$AB$18,'PT + AC'!$AG$18,'PT + AC'!$AL$18)</c:f>
                <c:numCache>
                  <c:formatCode>General</c:formatCode>
                  <c:ptCount val="8"/>
                  <c:pt idx="0">
                    <c:v>6.2748381453228168</c:v>
                  </c:pt>
                  <c:pt idx="1">
                    <c:v>4.9784099843446237</c:v>
                  </c:pt>
                  <c:pt idx="2">
                    <c:v>5.0929621919752055</c:v>
                  </c:pt>
                  <c:pt idx="3">
                    <c:v>11.930020926450876</c:v>
                  </c:pt>
                  <c:pt idx="4">
                    <c:v>3.3195966957180536</c:v>
                  </c:pt>
                  <c:pt idx="5">
                    <c:v>3.7514788750571428</c:v>
                  </c:pt>
                  <c:pt idx="6">
                    <c:v>4.2940830575986242</c:v>
                  </c:pt>
                  <c:pt idx="7">
                    <c:v>2.304068714011994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('PT + AC'!$B$1,'PT + AC'!$G$1,'PT + AC'!$L$1,'PT + AC'!$Q$1,'PT + AC'!$V$1,'PT + AC'!$AA$1,'PT + AC'!$AF$1,'PT + AC'!$AK$1)</c:f>
              <c:numCache>
                <c:formatCode>General</c:formatCode>
                <c:ptCount val="8"/>
                <c:pt idx="0">
                  <c:v>0</c:v>
                </c:pt>
                <c:pt idx="1">
                  <c:v>4</c:v>
                </c:pt>
                <c:pt idx="2">
                  <c:v>7</c:v>
                </c:pt>
                <c:pt idx="3">
                  <c:v>11</c:v>
                </c:pt>
                <c:pt idx="4">
                  <c:v>15</c:v>
                </c:pt>
                <c:pt idx="5">
                  <c:v>20</c:v>
                </c:pt>
                <c:pt idx="6">
                  <c:v>26</c:v>
                </c:pt>
                <c:pt idx="7">
                  <c:v>29</c:v>
                </c:pt>
              </c:numCache>
            </c:numRef>
          </c:xVal>
          <c:yVal>
            <c:numRef>
              <c:f>('PT + AC'!$C$17,'PT + AC'!$H$17,'PT + AC'!$M$17,'PT + AC'!$R$17,'PT + AC'!$W$17,'PT + AC'!$AB$17,'PT + AC'!$AG$17,'PT + AC'!$AL$17)</c:f>
              <c:numCache>
                <c:formatCode>General</c:formatCode>
                <c:ptCount val="8"/>
                <c:pt idx="0">
                  <c:v>48.712500000000013</c:v>
                </c:pt>
                <c:pt idx="1">
                  <c:v>54.62916666666667</c:v>
                </c:pt>
                <c:pt idx="2">
                  <c:v>62.408333333333339</c:v>
                </c:pt>
                <c:pt idx="3">
                  <c:v>73.404166666666654</c:v>
                </c:pt>
                <c:pt idx="4">
                  <c:v>85.033333333333317</c:v>
                </c:pt>
                <c:pt idx="5">
                  <c:v>89.312499999999986</c:v>
                </c:pt>
                <c:pt idx="6">
                  <c:v>93.854166666666671</c:v>
                </c:pt>
                <c:pt idx="7">
                  <c:v>93.929166666666632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A9A3-4C21-BA1C-F06BF79BD9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7926656"/>
        <c:axId val="657927640"/>
      </c:scatterChart>
      <c:valAx>
        <c:axId val="6579266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 sz="1050" b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7927640"/>
        <c:crosses val="autoZero"/>
        <c:crossBetween val="midCat"/>
      </c:valAx>
      <c:valAx>
        <c:axId val="65792764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5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Contact Angle</a:t>
                </a:r>
                <a:r>
                  <a:rPr lang="en-GB" sz="105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(°)</a:t>
                </a:r>
                <a:endParaRPr lang="en-GB" sz="1050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5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57926656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288924</xdr:colOff>
      <xdr:row>2</xdr:row>
      <xdr:rowOff>79375</xdr:rowOff>
    </xdr:from>
    <xdr:to>
      <xdr:col>11</xdr:col>
      <xdr:colOff>234949</xdr:colOff>
      <xdr:row>17</xdr:row>
      <xdr:rowOff>60325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D41B9D3-E915-491C-8B09-16E7DA9CCA1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351117</xdr:colOff>
      <xdr:row>16</xdr:row>
      <xdr:rowOff>171824</xdr:rowOff>
    </xdr:from>
    <xdr:to>
      <xdr:col>11</xdr:col>
      <xdr:colOff>297142</xdr:colOff>
      <xdr:row>31</xdr:row>
      <xdr:rowOff>152774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420A11C-4704-4345-BF40-161BA7EF2C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21"/>
  <sheetViews>
    <sheetView topLeftCell="R1" zoomScale="70" zoomScaleNormal="70" workbookViewId="0">
      <selection sqref="A1:AM18"/>
    </sheetView>
  </sheetViews>
  <sheetFormatPr defaultRowHeight="14.5" x14ac:dyDescent="0.35"/>
  <sheetData>
    <row r="1" spans="1:39" x14ac:dyDescent="0.35">
      <c r="A1" t="s">
        <v>7</v>
      </c>
      <c r="B1">
        <v>0</v>
      </c>
      <c r="F1" t="s">
        <v>7</v>
      </c>
      <c r="G1">
        <v>4</v>
      </c>
      <c r="K1" t="s">
        <v>7</v>
      </c>
      <c r="L1">
        <f>7</f>
        <v>7</v>
      </c>
      <c r="P1" t="s">
        <v>7</v>
      </c>
      <c r="Q1">
        <v>11</v>
      </c>
      <c r="U1" t="s">
        <v>7</v>
      </c>
      <c r="V1">
        <f>SUM(Q1+(G1))</f>
        <v>15</v>
      </c>
      <c r="Z1" t="s">
        <v>8</v>
      </c>
      <c r="AA1">
        <v>20</v>
      </c>
      <c r="AE1" t="s">
        <v>8</v>
      </c>
      <c r="AF1">
        <v>26</v>
      </c>
      <c r="AJ1" t="s">
        <v>8</v>
      </c>
      <c r="AK1">
        <f>SUM(AF1+3)</f>
        <v>29</v>
      </c>
    </row>
    <row r="2" spans="1:39" x14ac:dyDescent="0.35">
      <c r="A2" t="s">
        <v>0</v>
      </c>
      <c r="B2">
        <v>0</v>
      </c>
      <c r="F2" t="s">
        <v>0</v>
      </c>
      <c r="G2">
        <f>SUM(G1*24)</f>
        <v>96</v>
      </c>
      <c r="K2" t="s">
        <v>0</v>
      </c>
      <c r="L2">
        <f>SUM(L1*24)</f>
        <v>168</v>
      </c>
      <c r="P2" t="s">
        <v>0</v>
      </c>
      <c r="Q2">
        <f>SUM(Q1*24)</f>
        <v>264</v>
      </c>
      <c r="U2" t="s">
        <v>0</v>
      </c>
      <c r="V2">
        <f>SUM(V1*24)</f>
        <v>360</v>
      </c>
      <c r="Z2" t="s">
        <v>0</v>
      </c>
      <c r="AA2">
        <f>SUM(AA1*24)</f>
        <v>480</v>
      </c>
      <c r="AE2" t="s">
        <v>0</v>
      </c>
      <c r="AF2">
        <f>SUM(AF1*24)</f>
        <v>624</v>
      </c>
      <c r="AJ2" t="s">
        <v>0</v>
      </c>
      <c r="AK2">
        <f>SUM(AK1*24)</f>
        <v>696</v>
      </c>
    </row>
    <row r="3" spans="1:39" x14ac:dyDescent="0.35">
      <c r="A3" t="s">
        <v>1</v>
      </c>
      <c r="B3" t="s">
        <v>4</v>
      </c>
      <c r="C3" t="s">
        <v>2</v>
      </c>
      <c r="D3" t="s">
        <v>3</v>
      </c>
      <c r="F3" t="s">
        <v>1</v>
      </c>
      <c r="G3" t="s">
        <v>4</v>
      </c>
      <c r="H3" t="s">
        <v>2</v>
      </c>
      <c r="I3" t="s">
        <v>3</v>
      </c>
      <c r="K3" t="s">
        <v>1</v>
      </c>
      <c r="L3" t="s">
        <v>4</v>
      </c>
      <c r="M3" t="s">
        <v>2</v>
      </c>
      <c r="N3" t="s">
        <v>3</v>
      </c>
      <c r="P3" t="s">
        <v>1</v>
      </c>
      <c r="Q3" t="s">
        <v>4</v>
      </c>
      <c r="R3" t="s">
        <v>2</v>
      </c>
      <c r="S3" t="s">
        <v>3</v>
      </c>
      <c r="U3" t="s">
        <v>1</v>
      </c>
      <c r="V3" t="s">
        <v>4</v>
      </c>
      <c r="W3" t="s">
        <v>2</v>
      </c>
      <c r="X3" t="s">
        <v>3</v>
      </c>
      <c r="Z3" t="s">
        <v>1</v>
      </c>
      <c r="AA3" t="s">
        <v>4</v>
      </c>
      <c r="AB3" t="s">
        <v>2</v>
      </c>
      <c r="AC3" t="s">
        <v>3</v>
      </c>
      <c r="AE3" t="s">
        <v>1</v>
      </c>
      <c r="AF3" t="s">
        <v>4</v>
      </c>
      <c r="AG3" t="s">
        <v>2</v>
      </c>
      <c r="AH3" t="s">
        <v>3</v>
      </c>
      <c r="AJ3" t="s">
        <v>1</v>
      </c>
      <c r="AK3" t="s">
        <v>4</v>
      </c>
      <c r="AL3" t="s">
        <v>2</v>
      </c>
      <c r="AM3" t="s">
        <v>3</v>
      </c>
    </row>
    <row r="4" spans="1:39" x14ac:dyDescent="0.35">
      <c r="A4">
        <v>1</v>
      </c>
      <c r="B4">
        <v>1</v>
      </c>
      <c r="C4">
        <v>96.6</v>
      </c>
      <c r="D4">
        <v>96.8</v>
      </c>
      <c r="F4">
        <v>1</v>
      </c>
      <c r="G4">
        <v>1</v>
      </c>
      <c r="H4">
        <v>96.6</v>
      </c>
      <c r="I4">
        <v>95.8</v>
      </c>
      <c r="K4">
        <v>1</v>
      </c>
      <c r="L4">
        <v>1</v>
      </c>
      <c r="M4">
        <v>104.4</v>
      </c>
      <c r="N4">
        <v>100.6</v>
      </c>
      <c r="P4">
        <v>1</v>
      </c>
      <c r="Q4">
        <v>1</v>
      </c>
      <c r="R4">
        <v>104</v>
      </c>
      <c r="S4">
        <v>104.2</v>
      </c>
      <c r="U4">
        <v>1</v>
      </c>
      <c r="V4">
        <v>1</v>
      </c>
      <c r="W4">
        <v>89.6</v>
      </c>
      <c r="X4">
        <v>92.2</v>
      </c>
      <c r="Z4">
        <v>1</v>
      </c>
      <c r="AA4">
        <v>1</v>
      </c>
      <c r="AB4">
        <v>103.5</v>
      </c>
      <c r="AC4">
        <v>104.1</v>
      </c>
      <c r="AE4">
        <v>1</v>
      </c>
      <c r="AF4">
        <v>1</v>
      </c>
      <c r="AG4">
        <v>107.7</v>
      </c>
      <c r="AH4">
        <v>108.7</v>
      </c>
      <c r="AJ4">
        <v>1</v>
      </c>
      <c r="AK4">
        <v>1</v>
      </c>
      <c r="AL4">
        <v>103.6</v>
      </c>
      <c r="AM4">
        <v>103.1</v>
      </c>
    </row>
    <row r="5" spans="1:39" x14ac:dyDescent="0.35">
      <c r="B5">
        <v>2</v>
      </c>
      <c r="C5">
        <v>95.7</v>
      </c>
      <c r="D5">
        <v>94.3</v>
      </c>
      <c r="G5">
        <v>2</v>
      </c>
      <c r="H5">
        <v>95.3</v>
      </c>
      <c r="I5">
        <v>96.6</v>
      </c>
      <c r="L5">
        <v>2</v>
      </c>
      <c r="M5">
        <v>103.5</v>
      </c>
      <c r="N5">
        <v>102.3</v>
      </c>
      <c r="Q5">
        <v>2</v>
      </c>
      <c r="R5">
        <v>100.2</v>
      </c>
      <c r="S5">
        <v>101.7</v>
      </c>
      <c r="V5">
        <v>2</v>
      </c>
      <c r="W5">
        <v>97.1</v>
      </c>
      <c r="X5">
        <v>96.6</v>
      </c>
      <c r="AA5">
        <v>2</v>
      </c>
      <c r="AB5">
        <v>107.1</v>
      </c>
      <c r="AC5">
        <v>106.5</v>
      </c>
      <c r="AF5">
        <v>2</v>
      </c>
      <c r="AG5">
        <v>100.4</v>
      </c>
      <c r="AH5">
        <v>102.1</v>
      </c>
      <c r="AK5">
        <v>2</v>
      </c>
      <c r="AL5">
        <v>106.1</v>
      </c>
      <c r="AM5">
        <v>105.4</v>
      </c>
    </row>
    <row r="6" spans="1:39" x14ac:dyDescent="0.35">
      <c r="B6">
        <v>3</v>
      </c>
      <c r="C6">
        <v>98.2</v>
      </c>
      <c r="D6">
        <v>95.3</v>
      </c>
      <c r="G6">
        <v>3</v>
      </c>
      <c r="H6">
        <v>93.4</v>
      </c>
      <c r="I6">
        <v>94.6</v>
      </c>
      <c r="L6">
        <v>3</v>
      </c>
      <c r="M6">
        <v>101.9</v>
      </c>
      <c r="N6">
        <v>99.3</v>
      </c>
      <c r="Q6">
        <v>3</v>
      </c>
      <c r="R6">
        <v>103.9</v>
      </c>
      <c r="S6">
        <v>104.5</v>
      </c>
      <c r="V6">
        <v>3</v>
      </c>
      <c r="W6">
        <v>97.6</v>
      </c>
      <c r="X6">
        <v>99.1</v>
      </c>
      <c r="AA6">
        <v>3</v>
      </c>
      <c r="AB6">
        <v>102.2</v>
      </c>
      <c r="AC6">
        <v>103.1</v>
      </c>
      <c r="AF6">
        <v>3</v>
      </c>
      <c r="AG6">
        <v>100.6</v>
      </c>
      <c r="AH6">
        <v>100.7</v>
      </c>
      <c r="AK6">
        <v>3</v>
      </c>
      <c r="AL6">
        <v>102.5</v>
      </c>
      <c r="AM6">
        <v>101.6</v>
      </c>
    </row>
    <row r="7" spans="1:39" x14ac:dyDescent="0.35">
      <c r="A7">
        <v>2</v>
      </c>
      <c r="B7">
        <v>1</v>
      </c>
      <c r="C7">
        <v>96.3</v>
      </c>
      <c r="D7">
        <v>95.9</v>
      </c>
      <c r="F7">
        <v>2</v>
      </c>
      <c r="G7">
        <v>1</v>
      </c>
      <c r="H7">
        <v>94.8</v>
      </c>
      <c r="I7">
        <v>93.2</v>
      </c>
      <c r="K7">
        <v>2</v>
      </c>
      <c r="L7">
        <v>1</v>
      </c>
      <c r="M7">
        <v>99.5</v>
      </c>
      <c r="N7">
        <v>101.1</v>
      </c>
      <c r="P7">
        <v>2</v>
      </c>
      <c r="Q7">
        <v>1</v>
      </c>
      <c r="R7">
        <v>95.4</v>
      </c>
      <c r="S7">
        <v>94.9</v>
      </c>
      <c r="U7">
        <v>2</v>
      </c>
      <c r="V7">
        <v>1</v>
      </c>
      <c r="W7">
        <v>101.8</v>
      </c>
      <c r="X7">
        <v>99.7</v>
      </c>
      <c r="Z7">
        <v>2</v>
      </c>
      <c r="AA7">
        <v>1</v>
      </c>
      <c r="AB7">
        <v>96.5</v>
      </c>
      <c r="AC7">
        <v>98.7</v>
      </c>
      <c r="AE7">
        <v>2</v>
      </c>
      <c r="AF7">
        <v>1</v>
      </c>
      <c r="AG7">
        <v>108.4</v>
      </c>
      <c r="AH7">
        <v>108.2</v>
      </c>
      <c r="AJ7">
        <v>2</v>
      </c>
      <c r="AK7">
        <v>1</v>
      </c>
      <c r="AL7">
        <v>104.5</v>
      </c>
      <c r="AM7">
        <v>103.1</v>
      </c>
    </row>
    <row r="8" spans="1:39" x14ac:dyDescent="0.35">
      <c r="B8">
        <v>2</v>
      </c>
      <c r="C8">
        <v>95.4</v>
      </c>
      <c r="D8">
        <v>95.2</v>
      </c>
      <c r="G8">
        <v>2</v>
      </c>
      <c r="H8">
        <v>96.9</v>
      </c>
      <c r="I8">
        <v>96.2</v>
      </c>
      <c r="L8">
        <v>2</v>
      </c>
      <c r="M8">
        <v>101.4</v>
      </c>
      <c r="N8">
        <v>103.3</v>
      </c>
      <c r="Q8">
        <v>2</v>
      </c>
      <c r="R8">
        <v>96.8</v>
      </c>
      <c r="S8">
        <v>96.8</v>
      </c>
      <c r="V8">
        <v>2</v>
      </c>
      <c r="W8">
        <v>99.3</v>
      </c>
      <c r="X8">
        <v>99.4</v>
      </c>
      <c r="AA8">
        <v>2</v>
      </c>
      <c r="AB8">
        <v>100.5</v>
      </c>
      <c r="AC8">
        <v>100.2</v>
      </c>
      <c r="AF8">
        <v>2</v>
      </c>
      <c r="AG8">
        <v>104.8</v>
      </c>
      <c r="AH8">
        <v>103.8</v>
      </c>
      <c r="AK8">
        <v>2</v>
      </c>
      <c r="AL8">
        <v>98.6</v>
      </c>
      <c r="AM8">
        <v>99.7</v>
      </c>
    </row>
    <row r="9" spans="1:39" x14ac:dyDescent="0.35">
      <c r="B9">
        <v>3</v>
      </c>
      <c r="C9">
        <v>97.8</v>
      </c>
      <c r="D9">
        <v>95.5</v>
      </c>
      <c r="G9">
        <v>3</v>
      </c>
      <c r="H9">
        <v>99.4</v>
      </c>
      <c r="I9">
        <v>99.1</v>
      </c>
      <c r="L9">
        <v>3</v>
      </c>
      <c r="M9">
        <v>99.1</v>
      </c>
      <c r="N9">
        <v>98.7</v>
      </c>
      <c r="Q9">
        <v>3</v>
      </c>
      <c r="R9">
        <v>103.3</v>
      </c>
      <c r="S9">
        <v>103.5</v>
      </c>
      <c r="V9">
        <v>3</v>
      </c>
      <c r="W9">
        <v>96.6</v>
      </c>
      <c r="X9">
        <v>98</v>
      </c>
      <c r="AA9">
        <v>3</v>
      </c>
      <c r="AB9">
        <v>106.8</v>
      </c>
      <c r="AC9">
        <v>105.9</v>
      </c>
      <c r="AF9">
        <v>3</v>
      </c>
      <c r="AG9">
        <v>104.3</v>
      </c>
      <c r="AH9">
        <v>104</v>
      </c>
      <c r="AK9">
        <v>3</v>
      </c>
      <c r="AL9">
        <v>100.5</v>
      </c>
      <c r="AM9">
        <v>100.1</v>
      </c>
    </row>
    <row r="10" spans="1:39" x14ac:dyDescent="0.35">
      <c r="A10">
        <v>3</v>
      </c>
      <c r="B10">
        <v>1</v>
      </c>
      <c r="C10">
        <v>100.9</v>
      </c>
      <c r="D10">
        <v>100.6</v>
      </c>
      <c r="F10">
        <v>3</v>
      </c>
      <c r="G10">
        <v>1</v>
      </c>
      <c r="H10">
        <v>95.8</v>
      </c>
      <c r="I10">
        <v>96.7</v>
      </c>
      <c r="K10">
        <v>3</v>
      </c>
      <c r="L10">
        <v>1</v>
      </c>
      <c r="M10">
        <v>98.4</v>
      </c>
      <c r="N10">
        <v>97.6</v>
      </c>
      <c r="P10">
        <v>3</v>
      </c>
      <c r="Q10">
        <v>1</v>
      </c>
      <c r="R10">
        <v>99.8</v>
      </c>
      <c r="S10">
        <v>98.3</v>
      </c>
      <c r="U10">
        <v>3</v>
      </c>
      <c r="V10">
        <v>1</v>
      </c>
      <c r="W10">
        <v>104.1</v>
      </c>
      <c r="X10">
        <v>105.3</v>
      </c>
      <c r="Z10">
        <v>3</v>
      </c>
      <c r="AA10">
        <v>1</v>
      </c>
      <c r="AB10">
        <v>105.8</v>
      </c>
      <c r="AC10">
        <v>106.5</v>
      </c>
      <c r="AE10">
        <v>3</v>
      </c>
      <c r="AF10">
        <v>1</v>
      </c>
      <c r="AG10">
        <v>95.9</v>
      </c>
      <c r="AH10">
        <v>97</v>
      </c>
      <c r="AJ10">
        <v>3</v>
      </c>
      <c r="AK10">
        <v>1</v>
      </c>
      <c r="AL10">
        <v>99.7</v>
      </c>
      <c r="AM10">
        <v>100.4</v>
      </c>
    </row>
    <row r="11" spans="1:39" x14ac:dyDescent="0.35">
      <c r="B11">
        <v>2</v>
      </c>
      <c r="C11">
        <v>100.5</v>
      </c>
      <c r="D11">
        <v>100.4</v>
      </c>
      <c r="G11">
        <v>2</v>
      </c>
      <c r="H11">
        <v>96.4</v>
      </c>
      <c r="I11">
        <v>94.6</v>
      </c>
      <c r="L11">
        <v>2</v>
      </c>
      <c r="M11">
        <v>97</v>
      </c>
      <c r="N11">
        <v>97.6</v>
      </c>
      <c r="Q11">
        <v>2</v>
      </c>
      <c r="R11">
        <v>98.6</v>
      </c>
      <c r="S11">
        <v>97.6</v>
      </c>
      <c r="V11">
        <v>2</v>
      </c>
      <c r="W11">
        <v>102.9</v>
      </c>
      <c r="X11">
        <v>104.6</v>
      </c>
      <c r="AA11">
        <v>2</v>
      </c>
      <c r="AB11">
        <v>94.5</v>
      </c>
      <c r="AC11">
        <v>92.4</v>
      </c>
      <c r="AF11">
        <v>2</v>
      </c>
      <c r="AG11">
        <v>104.1</v>
      </c>
      <c r="AH11">
        <v>103.4</v>
      </c>
      <c r="AK11">
        <v>2</v>
      </c>
      <c r="AL11">
        <v>95.6</v>
      </c>
      <c r="AM11">
        <v>97.9</v>
      </c>
    </row>
    <row r="12" spans="1:39" x14ac:dyDescent="0.35">
      <c r="B12">
        <v>3</v>
      </c>
      <c r="C12">
        <v>105.9</v>
      </c>
      <c r="D12">
        <v>107.1</v>
      </c>
      <c r="G12">
        <v>3</v>
      </c>
      <c r="H12">
        <v>98.4</v>
      </c>
      <c r="I12">
        <v>98</v>
      </c>
      <c r="L12">
        <v>3</v>
      </c>
      <c r="M12">
        <v>95.8</v>
      </c>
      <c r="N12">
        <v>96.1</v>
      </c>
      <c r="Q12">
        <v>3</v>
      </c>
      <c r="R12">
        <v>97.8</v>
      </c>
      <c r="S12">
        <v>96.7</v>
      </c>
      <c r="V12">
        <v>3</v>
      </c>
      <c r="W12">
        <v>104</v>
      </c>
      <c r="X12">
        <v>104.2</v>
      </c>
      <c r="AA12">
        <v>3</v>
      </c>
      <c r="AB12">
        <v>100.5</v>
      </c>
      <c r="AC12">
        <v>100.3</v>
      </c>
      <c r="AF12">
        <v>3</v>
      </c>
      <c r="AG12">
        <v>104.8</v>
      </c>
      <c r="AH12">
        <v>104.7</v>
      </c>
      <c r="AK12">
        <v>3</v>
      </c>
      <c r="AL12">
        <v>104.5</v>
      </c>
      <c r="AM12">
        <v>105.4</v>
      </c>
    </row>
    <row r="13" spans="1:39" x14ac:dyDescent="0.35">
      <c r="A13">
        <v>4</v>
      </c>
      <c r="B13">
        <v>1</v>
      </c>
      <c r="C13">
        <v>95.4</v>
      </c>
      <c r="D13">
        <v>95</v>
      </c>
      <c r="F13">
        <v>4</v>
      </c>
      <c r="G13">
        <v>1</v>
      </c>
      <c r="H13">
        <v>103.5</v>
      </c>
      <c r="I13">
        <v>103.1</v>
      </c>
      <c r="K13">
        <v>4</v>
      </c>
      <c r="L13">
        <v>1</v>
      </c>
      <c r="M13">
        <v>97.3</v>
      </c>
      <c r="N13">
        <v>98.3</v>
      </c>
      <c r="P13">
        <v>4</v>
      </c>
      <c r="Q13">
        <v>1</v>
      </c>
      <c r="R13">
        <v>98.3</v>
      </c>
      <c r="S13">
        <v>98</v>
      </c>
      <c r="U13">
        <v>4</v>
      </c>
      <c r="V13">
        <v>1</v>
      </c>
      <c r="W13">
        <v>102.1</v>
      </c>
      <c r="X13">
        <v>103.3</v>
      </c>
      <c r="Z13">
        <v>4</v>
      </c>
      <c r="AA13">
        <v>1</v>
      </c>
      <c r="AB13">
        <v>107.9</v>
      </c>
      <c r="AC13">
        <v>108.3</v>
      </c>
      <c r="AE13">
        <v>4</v>
      </c>
      <c r="AF13">
        <v>1</v>
      </c>
      <c r="AG13">
        <v>109.1</v>
      </c>
      <c r="AH13">
        <v>107.4</v>
      </c>
      <c r="AJ13">
        <v>4</v>
      </c>
      <c r="AK13">
        <v>1</v>
      </c>
      <c r="AL13">
        <v>99.6</v>
      </c>
      <c r="AM13">
        <v>98.2</v>
      </c>
    </row>
    <row r="14" spans="1:39" x14ac:dyDescent="0.35">
      <c r="B14">
        <v>2</v>
      </c>
      <c r="C14">
        <v>96.1</v>
      </c>
      <c r="D14">
        <v>95.3</v>
      </c>
      <c r="G14">
        <v>2</v>
      </c>
      <c r="H14">
        <v>101.3</v>
      </c>
      <c r="I14">
        <v>102.4</v>
      </c>
      <c r="L14">
        <v>2</v>
      </c>
      <c r="M14">
        <v>101</v>
      </c>
      <c r="N14">
        <v>104.6</v>
      </c>
      <c r="Q14">
        <v>2</v>
      </c>
      <c r="R14">
        <v>101.9</v>
      </c>
      <c r="S14">
        <v>100.8</v>
      </c>
      <c r="V14">
        <v>2</v>
      </c>
      <c r="W14">
        <v>106.6</v>
      </c>
      <c r="X14">
        <v>108.1</v>
      </c>
      <c r="AA14">
        <v>2</v>
      </c>
      <c r="AB14">
        <v>104.3</v>
      </c>
      <c r="AC14">
        <v>104.7</v>
      </c>
      <c r="AF14">
        <v>2</v>
      </c>
      <c r="AG14">
        <v>104.5</v>
      </c>
      <c r="AH14">
        <v>105.6</v>
      </c>
      <c r="AK14">
        <v>2</v>
      </c>
      <c r="AL14">
        <v>98.3</v>
      </c>
      <c r="AM14">
        <v>97.6</v>
      </c>
    </row>
    <row r="15" spans="1:39" x14ac:dyDescent="0.35">
      <c r="B15">
        <v>3</v>
      </c>
      <c r="C15">
        <v>104</v>
      </c>
      <c r="D15">
        <v>100.5</v>
      </c>
      <c r="G15">
        <v>3</v>
      </c>
      <c r="H15">
        <v>103.1</v>
      </c>
      <c r="I15">
        <v>102.8</v>
      </c>
      <c r="L15">
        <v>3</v>
      </c>
      <c r="M15">
        <v>98.1</v>
      </c>
      <c r="N15">
        <v>98.9</v>
      </c>
      <c r="Q15">
        <v>3</v>
      </c>
      <c r="R15">
        <v>95</v>
      </c>
      <c r="S15">
        <v>94.5</v>
      </c>
      <c r="V15">
        <v>3</v>
      </c>
      <c r="W15">
        <v>111.4</v>
      </c>
      <c r="X15">
        <v>110.8</v>
      </c>
      <c r="AA15">
        <v>3</v>
      </c>
      <c r="AB15">
        <v>94.1</v>
      </c>
      <c r="AC15">
        <v>92.5</v>
      </c>
      <c r="AF15">
        <v>3</v>
      </c>
      <c r="AG15">
        <v>106</v>
      </c>
      <c r="AH15">
        <v>105.7</v>
      </c>
      <c r="AK15">
        <v>3</v>
      </c>
      <c r="AL15">
        <v>100.6</v>
      </c>
      <c r="AM15">
        <v>99.8</v>
      </c>
    </row>
    <row r="17" spans="3:38" x14ac:dyDescent="0.35">
      <c r="C17">
        <f>AVERAGE(C4:D15)</f>
        <v>98.112500000000011</v>
      </c>
      <c r="H17">
        <f>AVERAGE(H4:I15)</f>
        <v>97.833333333333329</v>
      </c>
      <c r="M17">
        <f>AVERAGE(M4:N15)</f>
        <v>99.824999999999989</v>
      </c>
      <c r="R17">
        <f>AVERAGE(R4:S15)</f>
        <v>99.437499999999986</v>
      </c>
      <c r="W17">
        <f>AVERAGE(W4:X15)</f>
        <v>101.43333333333334</v>
      </c>
      <c r="AB17">
        <f>AVERAGE(AB4:AC15)</f>
        <v>101.95416666666667</v>
      </c>
      <c r="AG17">
        <f>AVERAGE(AG4:AH15)</f>
        <v>104.24583333333332</v>
      </c>
      <c r="AL17">
        <f>AVERAGE(AL4:AM15)</f>
        <v>101.10000000000001</v>
      </c>
    </row>
    <row r="18" spans="3:38" x14ac:dyDescent="0.35">
      <c r="C18">
        <f>_xlfn.STDEV.P(C4:D15)</f>
        <v>3.5290830371830775</v>
      </c>
      <c r="H18">
        <f>_xlfn.STDEV.P(H4:I15)</f>
        <v>3.1974816479362138</v>
      </c>
      <c r="M18">
        <f>_xlfn.STDEV.P(M4:N15)</f>
        <v>2.5043711785596012</v>
      </c>
      <c r="R18">
        <f>_xlfn.STDEV.P(R4:S15)</f>
        <v>3.2145259500170993</v>
      </c>
      <c r="W18">
        <f>_xlfn.STDEV.P(W4:X15)</f>
        <v>5.1847265008762902</v>
      </c>
      <c r="AB18">
        <f>_xlfn.STDEV.P(AB4:AC15)</f>
        <v>4.860468013016396</v>
      </c>
      <c r="AG18">
        <f>_xlfn.STDEV.P(AG4:AH15)</f>
        <v>3.3819347478756723</v>
      </c>
      <c r="AL18">
        <f>_xlfn.STDEV.P(AL4:AM15)</f>
        <v>2.7895638846720594</v>
      </c>
    </row>
    <row r="20" spans="3:38" x14ac:dyDescent="0.35">
      <c r="C20">
        <f>AVERAGE(C17:AL17)</f>
        <v>100.49270833333333</v>
      </c>
    </row>
    <row r="21" spans="3:38" x14ac:dyDescent="0.35">
      <c r="C21">
        <f>AVERAGE(C18:AL18)</f>
        <v>3.5827693700170515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CF23A4-D313-41E5-959F-2BD5B68BFD91}">
  <dimension ref="A1:AM18"/>
  <sheetViews>
    <sheetView zoomScale="85" zoomScaleNormal="85" workbookViewId="0">
      <selection activeCell="AD32" sqref="AD32"/>
    </sheetView>
  </sheetViews>
  <sheetFormatPr defaultRowHeight="14.5" x14ac:dyDescent="0.35"/>
  <sheetData>
    <row r="1" spans="1:39" x14ac:dyDescent="0.35">
      <c r="A1" t="s">
        <v>7</v>
      </c>
      <c r="B1">
        <v>0</v>
      </c>
      <c r="F1" t="s">
        <v>7</v>
      </c>
      <c r="G1">
        <v>4</v>
      </c>
      <c r="K1" t="s">
        <v>7</v>
      </c>
      <c r="L1">
        <f>7</f>
        <v>7</v>
      </c>
      <c r="P1" t="s">
        <v>7</v>
      </c>
      <c r="Q1">
        <v>11</v>
      </c>
      <c r="U1" t="s">
        <v>7</v>
      </c>
      <c r="V1">
        <f>SUM(Q1+(G1))</f>
        <v>15</v>
      </c>
      <c r="Z1" t="s">
        <v>8</v>
      </c>
      <c r="AA1">
        <v>20</v>
      </c>
      <c r="AE1" t="s">
        <v>8</v>
      </c>
      <c r="AF1">
        <v>26</v>
      </c>
      <c r="AJ1" t="s">
        <v>8</v>
      </c>
      <c r="AK1">
        <f>SUM(AF1+3)</f>
        <v>29</v>
      </c>
    </row>
    <row r="2" spans="1:39" x14ac:dyDescent="0.35">
      <c r="A2" t="s">
        <v>0</v>
      </c>
      <c r="B2">
        <v>0</v>
      </c>
      <c r="F2" t="s">
        <v>0</v>
      </c>
      <c r="G2">
        <f>SUM(G1*24)</f>
        <v>96</v>
      </c>
      <c r="K2" t="s">
        <v>0</v>
      </c>
      <c r="L2">
        <f>SUM(L1*24)</f>
        <v>168</v>
      </c>
      <c r="P2" t="s">
        <v>0</v>
      </c>
      <c r="Q2">
        <f>SUM(Q1*24)</f>
        <v>264</v>
      </c>
      <c r="U2" t="s">
        <v>0</v>
      </c>
      <c r="V2">
        <f>SUM(V1*24)</f>
        <v>360</v>
      </c>
      <c r="Z2" t="s">
        <v>0</v>
      </c>
      <c r="AA2">
        <f>SUM(AA1*24)</f>
        <v>480</v>
      </c>
      <c r="AE2" t="s">
        <v>0</v>
      </c>
      <c r="AF2">
        <f>SUM(AF1*24)</f>
        <v>624</v>
      </c>
      <c r="AJ2" t="s">
        <v>0</v>
      </c>
      <c r="AK2">
        <f>SUM(AK1*24)</f>
        <v>696</v>
      </c>
    </row>
    <row r="3" spans="1:39" x14ac:dyDescent="0.35">
      <c r="A3" t="s">
        <v>5</v>
      </c>
      <c r="B3" t="s">
        <v>4</v>
      </c>
      <c r="C3" t="s">
        <v>2</v>
      </c>
      <c r="D3" t="s">
        <v>3</v>
      </c>
      <c r="F3" t="s">
        <v>5</v>
      </c>
      <c r="G3" t="s">
        <v>4</v>
      </c>
      <c r="H3" t="s">
        <v>2</v>
      </c>
      <c r="I3" t="s">
        <v>3</v>
      </c>
      <c r="K3" t="s">
        <v>5</v>
      </c>
      <c r="L3" t="s">
        <v>4</v>
      </c>
      <c r="M3" t="s">
        <v>2</v>
      </c>
      <c r="N3" t="s">
        <v>3</v>
      </c>
      <c r="P3" t="s">
        <v>5</v>
      </c>
      <c r="Q3" t="s">
        <v>4</v>
      </c>
      <c r="R3" t="s">
        <v>2</v>
      </c>
      <c r="S3" t="s">
        <v>3</v>
      </c>
      <c r="U3" t="s">
        <v>1</v>
      </c>
      <c r="V3" t="s">
        <v>4</v>
      </c>
      <c r="W3" t="s">
        <v>2</v>
      </c>
      <c r="X3" t="s">
        <v>3</v>
      </c>
      <c r="Z3" t="s">
        <v>1</v>
      </c>
      <c r="AA3" t="s">
        <v>4</v>
      </c>
      <c r="AB3" t="s">
        <v>2</v>
      </c>
      <c r="AC3" t="s">
        <v>3</v>
      </c>
      <c r="AE3" t="s">
        <v>1</v>
      </c>
      <c r="AF3" t="s">
        <v>4</v>
      </c>
      <c r="AG3" t="s">
        <v>2</v>
      </c>
      <c r="AH3" t="s">
        <v>3</v>
      </c>
      <c r="AJ3" t="s">
        <v>1</v>
      </c>
      <c r="AK3" t="s">
        <v>4</v>
      </c>
      <c r="AL3" t="s">
        <v>2</v>
      </c>
      <c r="AM3" t="s">
        <v>3</v>
      </c>
    </row>
    <row r="4" spans="1:39" x14ac:dyDescent="0.35">
      <c r="A4">
        <v>1</v>
      </c>
      <c r="B4">
        <v>1</v>
      </c>
      <c r="C4">
        <v>2.2000000000000002</v>
      </c>
      <c r="D4">
        <v>2.2000000000000002</v>
      </c>
      <c r="F4">
        <v>1</v>
      </c>
      <c r="G4">
        <v>1</v>
      </c>
      <c r="H4">
        <v>20.3</v>
      </c>
      <c r="I4">
        <v>27.3</v>
      </c>
      <c r="K4">
        <v>1</v>
      </c>
      <c r="L4">
        <v>1</v>
      </c>
      <c r="M4">
        <v>41.6</v>
      </c>
      <c r="N4">
        <v>40.299999999999997</v>
      </c>
      <c r="P4">
        <v>1</v>
      </c>
      <c r="Q4">
        <v>1</v>
      </c>
      <c r="R4">
        <v>57.1</v>
      </c>
      <c r="S4">
        <v>48.6</v>
      </c>
      <c r="U4">
        <v>1</v>
      </c>
      <c r="V4">
        <v>1</v>
      </c>
      <c r="W4">
        <v>74.3</v>
      </c>
      <c r="X4">
        <v>68.7</v>
      </c>
      <c r="Z4">
        <v>1</v>
      </c>
      <c r="AA4">
        <v>1</v>
      </c>
      <c r="AB4">
        <v>74.599999999999994</v>
      </c>
      <c r="AC4">
        <v>71.8</v>
      </c>
      <c r="AE4">
        <v>1</v>
      </c>
      <c r="AF4">
        <v>1</v>
      </c>
      <c r="AG4">
        <v>73.599999999999994</v>
      </c>
      <c r="AH4">
        <v>71.2</v>
      </c>
      <c r="AJ4">
        <v>1</v>
      </c>
      <c r="AK4">
        <v>1</v>
      </c>
      <c r="AL4">
        <v>80.5</v>
      </c>
      <c r="AM4">
        <v>79.599999999999994</v>
      </c>
    </row>
    <row r="5" spans="1:39" x14ac:dyDescent="0.35">
      <c r="B5">
        <v>2</v>
      </c>
      <c r="C5">
        <v>6.7</v>
      </c>
      <c r="D5">
        <v>6.7</v>
      </c>
      <c r="G5">
        <v>2</v>
      </c>
      <c r="H5">
        <v>25.1</v>
      </c>
      <c r="I5">
        <v>26.1</v>
      </c>
      <c r="L5">
        <v>2</v>
      </c>
      <c r="M5">
        <v>45.1</v>
      </c>
      <c r="N5">
        <v>43.6</v>
      </c>
      <c r="Q5">
        <v>2</v>
      </c>
      <c r="R5">
        <v>51.8</v>
      </c>
      <c r="S5">
        <v>48.5</v>
      </c>
      <c r="V5">
        <v>2</v>
      </c>
      <c r="W5">
        <v>75.099999999999994</v>
      </c>
      <c r="X5">
        <v>73.099999999999994</v>
      </c>
      <c r="AA5">
        <v>2</v>
      </c>
      <c r="AB5">
        <v>77.5</v>
      </c>
      <c r="AC5">
        <v>77.5</v>
      </c>
      <c r="AF5">
        <v>2</v>
      </c>
      <c r="AG5">
        <v>75.400000000000006</v>
      </c>
      <c r="AH5">
        <v>72.900000000000006</v>
      </c>
      <c r="AK5">
        <v>2</v>
      </c>
      <c r="AL5">
        <v>77.900000000000006</v>
      </c>
      <c r="AM5">
        <v>78.5</v>
      </c>
    </row>
    <row r="6" spans="1:39" x14ac:dyDescent="0.35">
      <c r="B6">
        <v>3</v>
      </c>
      <c r="C6">
        <v>15.5</v>
      </c>
      <c r="D6">
        <v>14.7</v>
      </c>
      <c r="G6">
        <v>3</v>
      </c>
      <c r="H6">
        <v>22.3</v>
      </c>
      <c r="I6">
        <v>21.6</v>
      </c>
      <c r="L6">
        <v>3</v>
      </c>
      <c r="M6">
        <v>43.2</v>
      </c>
      <c r="N6">
        <v>42.1</v>
      </c>
      <c r="Q6">
        <v>3</v>
      </c>
      <c r="R6">
        <v>49.3</v>
      </c>
      <c r="S6">
        <v>48.8</v>
      </c>
      <c r="V6">
        <v>3</v>
      </c>
      <c r="W6">
        <v>74.599999999999994</v>
      </c>
      <c r="X6">
        <v>72.400000000000006</v>
      </c>
      <c r="AA6">
        <v>3</v>
      </c>
      <c r="AB6">
        <v>65.599999999999994</v>
      </c>
      <c r="AC6">
        <v>67.3</v>
      </c>
      <c r="AF6">
        <v>3</v>
      </c>
      <c r="AG6">
        <v>86.3</v>
      </c>
      <c r="AH6">
        <v>86</v>
      </c>
      <c r="AK6">
        <v>3</v>
      </c>
      <c r="AL6">
        <v>81.2</v>
      </c>
      <c r="AM6">
        <v>81.400000000000006</v>
      </c>
    </row>
    <row r="7" spans="1:39" x14ac:dyDescent="0.35">
      <c r="A7">
        <v>2</v>
      </c>
      <c r="B7">
        <v>1</v>
      </c>
      <c r="C7">
        <v>34.6</v>
      </c>
      <c r="D7">
        <v>33.799999999999997</v>
      </c>
      <c r="F7">
        <v>2</v>
      </c>
      <c r="G7">
        <v>1</v>
      </c>
      <c r="H7">
        <v>21.6</v>
      </c>
      <c r="I7">
        <v>18.7</v>
      </c>
      <c r="K7">
        <v>2</v>
      </c>
      <c r="L7">
        <v>1</v>
      </c>
      <c r="M7">
        <v>43.5</v>
      </c>
      <c r="N7">
        <v>53.7</v>
      </c>
      <c r="P7">
        <v>2</v>
      </c>
      <c r="Q7">
        <v>1</v>
      </c>
      <c r="R7">
        <v>54.4</v>
      </c>
      <c r="S7">
        <v>51</v>
      </c>
      <c r="U7">
        <v>2</v>
      </c>
      <c r="V7">
        <v>1</v>
      </c>
      <c r="W7">
        <v>73.2</v>
      </c>
      <c r="X7">
        <v>71.900000000000006</v>
      </c>
      <c r="Z7">
        <v>2</v>
      </c>
      <c r="AA7">
        <v>1</v>
      </c>
      <c r="AB7">
        <v>69.400000000000006</v>
      </c>
      <c r="AC7">
        <v>65.900000000000006</v>
      </c>
      <c r="AE7">
        <v>2</v>
      </c>
      <c r="AF7">
        <v>1</v>
      </c>
      <c r="AG7">
        <v>83.3</v>
      </c>
      <c r="AH7">
        <v>81.2</v>
      </c>
      <c r="AJ7">
        <v>2</v>
      </c>
      <c r="AK7">
        <v>1</v>
      </c>
      <c r="AL7">
        <v>83.3</v>
      </c>
      <c r="AM7">
        <v>83.5</v>
      </c>
    </row>
    <row r="8" spans="1:39" x14ac:dyDescent="0.35">
      <c r="B8">
        <v>2</v>
      </c>
      <c r="C8">
        <v>15.4</v>
      </c>
      <c r="D8">
        <v>15.4</v>
      </c>
      <c r="G8">
        <v>2</v>
      </c>
      <c r="H8">
        <v>25.1</v>
      </c>
      <c r="I8">
        <v>26.3</v>
      </c>
      <c r="L8">
        <v>2</v>
      </c>
      <c r="M8">
        <v>47.4</v>
      </c>
      <c r="N8">
        <v>50.1</v>
      </c>
      <c r="Q8">
        <v>2</v>
      </c>
      <c r="R8">
        <v>58.7</v>
      </c>
      <c r="S8">
        <v>59.3</v>
      </c>
      <c r="V8">
        <v>2</v>
      </c>
      <c r="W8">
        <v>73.8</v>
      </c>
      <c r="X8">
        <v>75.2</v>
      </c>
      <c r="AA8">
        <v>2</v>
      </c>
      <c r="AB8">
        <v>77.8</v>
      </c>
      <c r="AC8">
        <v>74.5</v>
      </c>
      <c r="AF8">
        <v>2</v>
      </c>
      <c r="AG8">
        <v>82.1</v>
      </c>
      <c r="AH8">
        <v>84.1</v>
      </c>
      <c r="AK8">
        <v>2</v>
      </c>
      <c r="AL8">
        <v>84.6</v>
      </c>
      <c r="AM8">
        <v>85.4</v>
      </c>
    </row>
    <row r="9" spans="1:39" x14ac:dyDescent="0.35">
      <c r="B9">
        <v>3</v>
      </c>
      <c r="C9">
        <v>3.1</v>
      </c>
      <c r="D9">
        <v>3.1</v>
      </c>
      <c r="G9">
        <v>3</v>
      </c>
      <c r="H9">
        <v>27.6</v>
      </c>
      <c r="I9">
        <v>25.8</v>
      </c>
      <c r="L9">
        <v>3</v>
      </c>
      <c r="M9">
        <v>39.700000000000003</v>
      </c>
      <c r="N9">
        <v>38.6</v>
      </c>
      <c r="Q9">
        <v>3</v>
      </c>
      <c r="R9">
        <v>55.6</v>
      </c>
      <c r="S9">
        <v>58.3</v>
      </c>
      <c r="V9">
        <v>3</v>
      </c>
      <c r="W9">
        <v>73.2</v>
      </c>
      <c r="X9">
        <v>74.900000000000006</v>
      </c>
      <c r="AA9">
        <v>3</v>
      </c>
      <c r="AB9">
        <v>80.2</v>
      </c>
      <c r="AC9">
        <v>79.599999999999994</v>
      </c>
      <c r="AF9">
        <v>3</v>
      </c>
      <c r="AG9">
        <v>81.099999999999994</v>
      </c>
      <c r="AH9">
        <v>80.3</v>
      </c>
      <c r="AK9">
        <v>3</v>
      </c>
      <c r="AL9">
        <v>84.8</v>
      </c>
      <c r="AM9">
        <v>85.5</v>
      </c>
    </row>
    <row r="10" spans="1:39" x14ac:dyDescent="0.35">
      <c r="A10">
        <v>3</v>
      </c>
      <c r="B10">
        <v>1</v>
      </c>
      <c r="C10">
        <v>23.2</v>
      </c>
      <c r="D10">
        <v>23.9</v>
      </c>
      <c r="F10">
        <v>3</v>
      </c>
      <c r="G10">
        <v>1</v>
      </c>
      <c r="H10">
        <v>25.4</v>
      </c>
      <c r="I10">
        <v>16.3</v>
      </c>
      <c r="K10">
        <v>3</v>
      </c>
      <c r="L10">
        <v>1</v>
      </c>
      <c r="M10">
        <v>43.5</v>
      </c>
      <c r="N10">
        <v>41.7</v>
      </c>
      <c r="P10">
        <v>3</v>
      </c>
      <c r="Q10">
        <v>1</v>
      </c>
      <c r="R10">
        <v>56.4</v>
      </c>
      <c r="S10">
        <v>54.1</v>
      </c>
      <c r="U10">
        <v>3</v>
      </c>
      <c r="V10">
        <v>1</v>
      </c>
      <c r="W10">
        <v>77.599999999999994</v>
      </c>
      <c r="X10">
        <v>76.2</v>
      </c>
      <c r="Z10">
        <v>3</v>
      </c>
      <c r="AA10">
        <v>1</v>
      </c>
      <c r="AB10">
        <v>73.400000000000006</v>
      </c>
      <c r="AC10">
        <v>73.8</v>
      </c>
      <c r="AE10">
        <v>3</v>
      </c>
      <c r="AF10">
        <v>1</v>
      </c>
      <c r="AG10">
        <v>84</v>
      </c>
      <c r="AH10">
        <v>79.2</v>
      </c>
      <c r="AJ10">
        <v>3</v>
      </c>
      <c r="AK10">
        <v>1</v>
      </c>
      <c r="AL10">
        <v>82.4</v>
      </c>
      <c r="AM10">
        <v>81.900000000000006</v>
      </c>
    </row>
    <row r="11" spans="1:39" x14ac:dyDescent="0.35">
      <c r="B11">
        <v>2</v>
      </c>
      <c r="C11">
        <v>13.5</v>
      </c>
      <c r="D11">
        <v>12.8</v>
      </c>
      <c r="G11">
        <v>2</v>
      </c>
      <c r="H11">
        <v>18.100000000000001</v>
      </c>
      <c r="I11">
        <v>18.100000000000001</v>
      </c>
      <c r="L11">
        <v>2</v>
      </c>
      <c r="M11">
        <v>45.9</v>
      </c>
      <c r="N11">
        <v>42.3</v>
      </c>
      <c r="Q11">
        <v>2</v>
      </c>
      <c r="R11">
        <v>49</v>
      </c>
      <c r="S11">
        <v>49.3</v>
      </c>
      <c r="V11">
        <v>2</v>
      </c>
      <c r="W11">
        <v>76.8</v>
      </c>
      <c r="X11">
        <v>78</v>
      </c>
      <c r="AA11">
        <v>2</v>
      </c>
      <c r="AB11">
        <v>74.5</v>
      </c>
      <c r="AC11">
        <v>72.8</v>
      </c>
      <c r="AF11">
        <v>2</v>
      </c>
      <c r="AG11">
        <v>79</v>
      </c>
      <c r="AH11">
        <v>82.3</v>
      </c>
      <c r="AK11">
        <v>2</v>
      </c>
      <c r="AL11">
        <v>83.3</v>
      </c>
      <c r="AM11">
        <v>84.7</v>
      </c>
    </row>
    <row r="12" spans="1:39" x14ac:dyDescent="0.35">
      <c r="B12">
        <v>3</v>
      </c>
      <c r="C12">
        <v>10.199999999999999</v>
      </c>
      <c r="D12">
        <v>10.7</v>
      </c>
      <c r="G12">
        <v>3</v>
      </c>
      <c r="H12">
        <v>24.6</v>
      </c>
      <c r="I12">
        <v>23.8</v>
      </c>
      <c r="L12">
        <v>3</v>
      </c>
      <c r="M12">
        <v>45.2</v>
      </c>
      <c r="N12">
        <v>44.2</v>
      </c>
      <c r="Q12">
        <v>3</v>
      </c>
      <c r="R12">
        <v>60.8</v>
      </c>
      <c r="S12">
        <v>60.3</v>
      </c>
      <c r="V12">
        <v>3</v>
      </c>
      <c r="W12">
        <v>75.099999999999994</v>
      </c>
      <c r="X12">
        <v>74.3</v>
      </c>
      <c r="AA12">
        <v>3</v>
      </c>
      <c r="AB12">
        <v>71.099999999999994</v>
      </c>
      <c r="AC12">
        <v>72</v>
      </c>
      <c r="AF12">
        <v>3</v>
      </c>
      <c r="AG12">
        <v>79.3</v>
      </c>
      <c r="AH12">
        <v>80.099999999999994</v>
      </c>
      <c r="AK12">
        <v>3</v>
      </c>
      <c r="AL12">
        <v>81.099999999999994</v>
      </c>
      <c r="AM12">
        <v>84.3</v>
      </c>
    </row>
    <row r="13" spans="1:39" x14ac:dyDescent="0.35">
      <c r="A13">
        <v>4</v>
      </c>
      <c r="B13">
        <v>1</v>
      </c>
      <c r="C13">
        <v>21.5</v>
      </c>
      <c r="D13">
        <v>21.5</v>
      </c>
      <c r="F13">
        <v>4</v>
      </c>
      <c r="G13">
        <v>1</v>
      </c>
      <c r="H13">
        <v>22.5</v>
      </c>
      <c r="I13">
        <v>24</v>
      </c>
      <c r="K13">
        <v>4</v>
      </c>
      <c r="L13">
        <v>1</v>
      </c>
      <c r="M13">
        <v>45</v>
      </c>
      <c r="N13">
        <v>47</v>
      </c>
      <c r="P13">
        <v>4</v>
      </c>
      <c r="Q13">
        <v>1</v>
      </c>
      <c r="R13">
        <v>38.799999999999997</v>
      </c>
      <c r="S13">
        <v>39.1</v>
      </c>
      <c r="U13">
        <v>4</v>
      </c>
      <c r="V13">
        <v>1</v>
      </c>
      <c r="W13">
        <v>72</v>
      </c>
      <c r="X13">
        <v>70.3</v>
      </c>
      <c r="Z13">
        <v>4</v>
      </c>
      <c r="AA13">
        <v>1</v>
      </c>
      <c r="AB13">
        <v>79.3</v>
      </c>
      <c r="AC13">
        <v>84.8</v>
      </c>
      <c r="AE13">
        <v>4</v>
      </c>
      <c r="AF13">
        <v>1</v>
      </c>
      <c r="AG13">
        <v>82.8</v>
      </c>
      <c r="AH13">
        <v>86.7</v>
      </c>
      <c r="AJ13">
        <v>4</v>
      </c>
      <c r="AK13">
        <v>1</v>
      </c>
      <c r="AL13">
        <v>86.4</v>
      </c>
      <c r="AM13">
        <v>85.8</v>
      </c>
    </row>
    <row r="14" spans="1:39" x14ac:dyDescent="0.35">
      <c r="B14">
        <v>2</v>
      </c>
      <c r="C14">
        <v>23.2</v>
      </c>
      <c r="D14">
        <v>21.5</v>
      </c>
      <c r="G14">
        <v>2</v>
      </c>
      <c r="H14">
        <v>21.9</v>
      </c>
      <c r="I14">
        <v>26.6</v>
      </c>
      <c r="L14">
        <v>2</v>
      </c>
      <c r="M14">
        <v>47.6</v>
      </c>
      <c r="N14">
        <v>46.1</v>
      </c>
      <c r="Q14">
        <v>2</v>
      </c>
      <c r="R14">
        <v>39</v>
      </c>
      <c r="S14">
        <v>43.8</v>
      </c>
      <c r="V14">
        <v>2</v>
      </c>
      <c r="W14">
        <v>69.599999999999994</v>
      </c>
      <c r="X14">
        <v>69.8</v>
      </c>
      <c r="AA14">
        <v>2</v>
      </c>
      <c r="AB14">
        <v>79</v>
      </c>
      <c r="AC14">
        <v>78.400000000000006</v>
      </c>
      <c r="AF14">
        <v>2</v>
      </c>
      <c r="AG14">
        <v>79.5</v>
      </c>
      <c r="AH14">
        <v>85.7</v>
      </c>
      <c r="AK14">
        <v>2</v>
      </c>
      <c r="AL14">
        <v>85.5</v>
      </c>
      <c r="AM14">
        <v>84.6</v>
      </c>
    </row>
    <row r="15" spans="1:39" x14ac:dyDescent="0.35">
      <c r="B15">
        <v>3</v>
      </c>
      <c r="C15">
        <v>22.5</v>
      </c>
      <c r="D15">
        <v>23.8</v>
      </c>
      <c r="G15">
        <v>3</v>
      </c>
      <c r="H15">
        <v>22</v>
      </c>
      <c r="I15">
        <v>19.2</v>
      </c>
      <c r="L15">
        <v>3</v>
      </c>
      <c r="M15">
        <v>41.2</v>
      </c>
      <c r="N15">
        <v>42.2</v>
      </c>
      <c r="Q15">
        <v>3</v>
      </c>
      <c r="R15">
        <v>50.3</v>
      </c>
      <c r="S15">
        <v>44.3</v>
      </c>
      <c r="V15">
        <v>3</v>
      </c>
      <c r="W15">
        <v>73.099999999999994</v>
      </c>
      <c r="X15">
        <v>70.599999999999994</v>
      </c>
      <c r="AA15">
        <v>3</v>
      </c>
      <c r="AB15">
        <v>77.099999999999994</v>
      </c>
      <c r="AC15">
        <v>80.5</v>
      </c>
      <c r="AF15">
        <v>3</v>
      </c>
      <c r="AG15">
        <v>79.900000000000006</v>
      </c>
      <c r="AH15">
        <v>80.099999999999994</v>
      </c>
      <c r="AK15">
        <v>3</v>
      </c>
      <c r="AL15">
        <v>83.1</v>
      </c>
      <c r="AM15">
        <v>84.4</v>
      </c>
    </row>
    <row r="17" spans="3:38" x14ac:dyDescent="0.35">
      <c r="C17">
        <f>AVERAGE(C4:D15)</f>
        <v>15.904166666666663</v>
      </c>
      <c r="H17">
        <f>AVERAGE(H4:I15)</f>
        <v>22.929166666666674</v>
      </c>
      <c r="M17">
        <f>AVERAGE(M4:N15)</f>
        <v>44.20000000000001</v>
      </c>
      <c r="R17">
        <f>AVERAGE(R4:S15)</f>
        <v>51.10833333333332</v>
      </c>
      <c r="W17">
        <f>AVERAGE(W4:X15)</f>
        <v>73.491666666666646</v>
      </c>
      <c r="AB17">
        <f>AVERAGE(AB4:AC15)</f>
        <v>74.933333333333323</v>
      </c>
      <c r="AG17">
        <f>AVERAGE(AG4:AH15)</f>
        <v>80.670833333333334</v>
      </c>
      <c r="AL17">
        <f>AVERAGE(AL4:AM15)</f>
        <v>83.070833333333326</v>
      </c>
    </row>
    <row r="18" spans="3:38" x14ac:dyDescent="0.35">
      <c r="C18">
        <f>_xlfn.STDEV.P(C4:D15)</f>
        <v>9.1060181183776621</v>
      </c>
      <c r="H18">
        <f>_xlfn.STDEV.P(H4:I15)</f>
        <v>3.1597045176548697</v>
      </c>
      <c r="M18">
        <f>_xlfn.STDEV.P(M4:N15)</f>
        <v>3.3344164906821905</v>
      </c>
      <c r="R18">
        <f>_xlfn.STDEV.P(R4:S15)</f>
        <v>6.5553995979566233</v>
      </c>
      <c r="W18">
        <f>_xlfn.STDEV.P(W4:X15)</f>
        <v>2.4571183438238289</v>
      </c>
      <c r="AB18">
        <f>_xlfn.STDEV.P(AB4:AC15)</f>
        <v>4.7912825933030589</v>
      </c>
      <c r="AG18">
        <f>_xlfn.STDEV.P(AG4:AH15)</f>
        <v>4.0754835261870728</v>
      </c>
      <c r="AL18">
        <f>_xlfn.STDEV.P(AL4:AM15)</f>
        <v>2.3087657537211426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94D209-CA8B-4C94-89BA-41BBBFC26F71}">
  <dimension ref="A1:AM18"/>
  <sheetViews>
    <sheetView zoomScale="85" zoomScaleNormal="85" workbookViewId="0">
      <selection activeCell="E20" sqref="E20"/>
    </sheetView>
  </sheetViews>
  <sheetFormatPr defaultRowHeight="14.5" x14ac:dyDescent="0.35"/>
  <sheetData>
    <row r="1" spans="1:39" x14ac:dyDescent="0.35">
      <c r="A1" t="s">
        <v>7</v>
      </c>
      <c r="B1">
        <v>0</v>
      </c>
      <c r="F1" t="s">
        <v>7</v>
      </c>
      <c r="G1">
        <v>4</v>
      </c>
      <c r="K1" t="s">
        <v>7</v>
      </c>
      <c r="L1">
        <f>7</f>
        <v>7</v>
      </c>
      <c r="P1" t="s">
        <v>7</v>
      </c>
      <c r="Q1">
        <v>11</v>
      </c>
      <c r="U1" t="s">
        <v>7</v>
      </c>
      <c r="V1">
        <f>SUM(Q1+(G1))</f>
        <v>15</v>
      </c>
      <c r="Z1" t="s">
        <v>8</v>
      </c>
      <c r="AA1">
        <v>20</v>
      </c>
      <c r="AE1" t="s">
        <v>8</v>
      </c>
      <c r="AF1">
        <v>26</v>
      </c>
      <c r="AJ1" t="s">
        <v>8</v>
      </c>
      <c r="AK1">
        <f>SUM(AF1+3)</f>
        <v>29</v>
      </c>
    </row>
    <row r="2" spans="1:39" x14ac:dyDescent="0.35">
      <c r="A2" t="s">
        <v>0</v>
      </c>
      <c r="B2">
        <v>0</v>
      </c>
      <c r="F2" t="s">
        <v>0</v>
      </c>
      <c r="G2">
        <f>SUM(G1*24)</f>
        <v>96</v>
      </c>
      <c r="K2" t="s">
        <v>0</v>
      </c>
      <c r="L2">
        <f>SUM(L1*24)</f>
        <v>168</v>
      </c>
      <c r="P2" t="s">
        <v>0</v>
      </c>
      <c r="Q2">
        <f>SUM(Q1*24)</f>
        <v>264</v>
      </c>
      <c r="U2" t="s">
        <v>0</v>
      </c>
      <c r="V2">
        <f>SUM(V1*24)</f>
        <v>360</v>
      </c>
      <c r="Z2" t="s">
        <v>0</v>
      </c>
      <c r="AA2">
        <f>SUM(AA1*24)</f>
        <v>480</v>
      </c>
      <c r="AE2" t="s">
        <v>0</v>
      </c>
      <c r="AF2">
        <f>SUM(AF1*24)</f>
        <v>624</v>
      </c>
      <c r="AJ2" t="s">
        <v>0</v>
      </c>
      <c r="AK2">
        <f>SUM(AK1*24)</f>
        <v>696</v>
      </c>
    </row>
    <row r="3" spans="1:39" x14ac:dyDescent="0.35">
      <c r="A3" t="s">
        <v>6</v>
      </c>
      <c r="B3" t="s">
        <v>4</v>
      </c>
      <c r="C3" t="s">
        <v>2</v>
      </c>
      <c r="D3" t="s">
        <v>3</v>
      </c>
      <c r="F3" t="s">
        <v>6</v>
      </c>
      <c r="G3" t="s">
        <v>4</v>
      </c>
      <c r="H3" t="s">
        <v>2</v>
      </c>
      <c r="I3" t="s">
        <v>3</v>
      </c>
      <c r="K3" t="s">
        <v>6</v>
      </c>
      <c r="L3" t="s">
        <v>4</v>
      </c>
      <c r="M3" t="s">
        <v>2</v>
      </c>
      <c r="N3" t="s">
        <v>3</v>
      </c>
      <c r="P3" t="s">
        <v>6</v>
      </c>
      <c r="Q3" t="s">
        <v>4</v>
      </c>
      <c r="R3" t="s">
        <v>2</v>
      </c>
      <c r="S3" t="s">
        <v>3</v>
      </c>
      <c r="U3" t="s">
        <v>1</v>
      </c>
      <c r="V3" t="s">
        <v>4</v>
      </c>
      <c r="W3" t="s">
        <v>2</v>
      </c>
      <c r="X3" t="s">
        <v>3</v>
      </c>
      <c r="Z3" t="s">
        <v>1</v>
      </c>
      <c r="AA3" t="s">
        <v>4</v>
      </c>
      <c r="AB3" t="s">
        <v>2</v>
      </c>
      <c r="AC3" t="s">
        <v>3</v>
      </c>
      <c r="AE3" t="s">
        <v>1</v>
      </c>
      <c r="AF3" t="s">
        <v>4</v>
      </c>
      <c r="AG3" t="s">
        <v>2</v>
      </c>
      <c r="AH3" t="s">
        <v>3</v>
      </c>
      <c r="AJ3" t="s">
        <v>1</v>
      </c>
      <c r="AK3" t="s">
        <v>4</v>
      </c>
      <c r="AL3" t="s">
        <v>2</v>
      </c>
      <c r="AM3" t="s">
        <v>3</v>
      </c>
    </row>
    <row r="4" spans="1:39" x14ac:dyDescent="0.35">
      <c r="A4">
        <v>1</v>
      </c>
      <c r="B4">
        <v>1</v>
      </c>
      <c r="C4">
        <v>55</v>
      </c>
      <c r="D4">
        <v>55.7</v>
      </c>
      <c r="F4">
        <v>1</v>
      </c>
      <c r="G4">
        <v>1</v>
      </c>
      <c r="H4">
        <v>69.900000000000006</v>
      </c>
      <c r="I4">
        <v>59.7</v>
      </c>
      <c r="K4">
        <v>1</v>
      </c>
      <c r="L4">
        <v>1</v>
      </c>
      <c r="M4">
        <v>56</v>
      </c>
      <c r="N4">
        <v>62.6</v>
      </c>
      <c r="P4">
        <v>1</v>
      </c>
      <c r="Q4">
        <v>1</v>
      </c>
      <c r="R4">
        <v>79.8</v>
      </c>
      <c r="S4">
        <v>76.3</v>
      </c>
      <c r="U4">
        <v>1</v>
      </c>
      <c r="V4">
        <v>1</v>
      </c>
      <c r="W4">
        <v>84.4</v>
      </c>
      <c r="X4">
        <v>85.3</v>
      </c>
      <c r="Z4">
        <v>1</v>
      </c>
      <c r="AA4">
        <v>1</v>
      </c>
      <c r="AB4">
        <v>85.5</v>
      </c>
      <c r="AC4">
        <v>85.7</v>
      </c>
      <c r="AE4">
        <v>1</v>
      </c>
      <c r="AF4">
        <v>1</v>
      </c>
      <c r="AG4">
        <v>93.7</v>
      </c>
      <c r="AH4">
        <v>91.5</v>
      </c>
      <c r="AJ4">
        <v>1</v>
      </c>
      <c r="AK4">
        <v>1</v>
      </c>
      <c r="AL4">
        <v>93.2</v>
      </c>
      <c r="AM4">
        <v>94.9</v>
      </c>
    </row>
    <row r="5" spans="1:39" x14ac:dyDescent="0.35">
      <c r="B5">
        <v>2</v>
      </c>
      <c r="C5">
        <v>52.3</v>
      </c>
      <c r="D5">
        <v>51.6</v>
      </c>
      <c r="G5">
        <v>2</v>
      </c>
      <c r="H5">
        <v>55.3</v>
      </c>
      <c r="I5">
        <v>57.9</v>
      </c>
      <c r="L5">
        <v>2</v>
      </c>
      <c r="M5">
        <v>56</v>
      </c>
      <c r="N5">
        <v>52.8</v>
      </c>
      <c r="Q5">
        <v>2</v>
      </c>
      <c r="R5">
        <v>72.2</v>
      </c>
      <c r="S5">
        <v>72.099999999999994</v>
      </c>
      <c r="V5">
        <v>2</v>
      </c>
      <c r="W5">
        <v>81.099999999999994</v>
      </c>
      <c r="X5">
        <v>78.2</v>
      </c>
      <c r="AA5">
        <v>2</v>
      </c>
      <c r="AB5">
        <v>89.8</v>
      </c>
      <c r="AC5">
        <v>92.1</v>
      </c>
      <c r="AF5">
        <v>2</v>
      </c>
      <c r="AG5">
        <v>89.3</v>
      </c>
      <c r="AH5">
        <v>91.5</v>
      </c>
      <c r="AK5">
        <v>2</v>
      </c>
      <c r="AL5">
        <v>94.4</v>
      </c>
      <c r="AM5">
        <v>95.3</v>
      </c>
    </row>
    <row r="6" spans="1:39" x14ac:dyDescent="0.35">
      <c r="B6">
        <v>3</v>
      </c>
      <c r="C6">
        <v>40.700000000000003</v>
      </c>
      <c r="D6">
        <v>40.700000000000003</v>
      </c>
      <c r="G6">
        <v>3</v>
      </c>
      <c r="H6">
        <v>51.3</v>
      </c>
      <c r="I6">
        <v>52.9</v>
      </c>
      <c r="L6">
        <v>3</v>
      </c>
      <c r="M6">
        <v>57.1</v>
      </c>
      <c r="N6">
        <v>56.3</v>
      </c>
      <c r="Q6">
        <v>3</v>
      </c>
      <c r="R6">
        <v>72</v>
      </c>
      <c r="S6">
        <v>21</v>
      </c>
      <c r="V6">
        <v>3</v>
      </c>
      <c r="W6">
        <v>87.7</v>
      </c>
      <c r="X6">
        <v>85.9</v>
      </c>
      <c r="AA6">
        <v>3</v>
      </c>
      <c r="AB6">
        <v>83.6</v>
      </c>
      <c r="AC6">
        <v>79.8</v>
      </c>
      <c r="AF6">
        <v>3</v>
      </c>
      <c r="AG6">
        <v>86.1</v>
      </c>
      <c r="AH6">
        <v>89.2</v>
      </c>
      <c r="AK6">
        <v>3</v>
      </c>
      <c r="AL6">
        <v>92.2</v>
      </c>
      <c r="AM6">
        <v>91.7</v>
      </c>
    </row>
    <row r="7" spans="1:39" x14ac:dyDescent="0.35">
      <c r="A7">
        <v>2</v>
      </c>
      <c r="B7">
        <v>1</v>
      </c>
      <c r="C7">
        <v>40.700000000000003</v>
      </c>
      <c r="D7">
        <v>44.1</v>
      </c>
      <c r="F7">
        <v>2</v>
      </c>
      <c r="G7">
        <v>1</v>
      </c>
      <c r="H7">
        <v>51.7</v>
      </c>
      <c r="I7">
        <v>53.5</v>
      </c>
      <c r="K7">
        <v>2</v>
      </c>
      <c r="L7">
        <v>1</v>
      </c>
      <c r="M7">
        <v>68.7</v>
      </c>
      <c r="N7">
        <v>68.7</v>
      </c>
      <c r="P7">
        <v>2</v>
      </c>
      <c r="Q7">
        <v>1</v>
      </c>
      <c r="R7">
        <v>77.5</v>
      </c>
      <c r="S7">
        <v>79</v>
      </c>
      <c r="U7">
        <v>2</v>
      </c>
      <c r="V7">
        <v>1</v>
      </c>
      <c r="W7">
        <v>81.2</v>
      </c>
      <c r="X7">
        <v>81.8</v>
      </c>
      <c r="Z7">
        <v>2</v>
      </c>
      <c r="AA7">
        <v>1</v>
      </c>
      <c r="AB7">
        <v>90.4</v>
      </c>
      <c r="AC7">
        <v>88.1</v>
      </c>
      <c r="AE7">
        <v>2</v>
      </c>
      <c r="AF7">
        <v>1</v>
      </c>
      <c r="AG7">
        <v>99.7</v>
      </c>
      <c r="AH7">
        <v>100.5</v>
      </c>
      <c r="AJ7">
        <v>2</v>
      </c>
      <c r="AK7">
        <v>1</v>
      </c>
      <c r="AL7">
        <v>97.8</v>
      </c>
      <c r="AM7">
        <v>96.5</v>
      </c>
    </row>
    <row r="8" spans="1:39" x14ac:dyDescent="0.35">
      <c r="B8">
        <v>2</v>
      </c>
      <c r="C8">
        <v>40.299999999999997</v>
      </c>
      <c r="D8">
        <v>39</v>
      </c>
      <c r="G8">
        <v>2</v>
      </c>
      <c r="H8">
        <v>58.6</v>
      </c>
      <c r="I8">
        <v>56</v>
      </c>
      <c r="L8">
        <v>2</v>
      </c>
      <c r="M8">
        <v>69.400000000000006</v>
      </c>
      <c r="N8">
        <v>68.099999999999994</v>
      </c>
      <c r="Q8">
        <v>2</v>
      </c>
      <c r="R8">
        <v>81.400000000000006</v>
      </c>
      <c r="S8">
        <v>82.6</v>
      </c>
      <c r="V8">
        <v>2</v>
      </c>
      <c r="W8">
        <v>82.3</v>
      </c>
      <c r="X8">
        <v>82.9</v>
      </c>
      <c r="AA8">
        <v>2</v>
      </c>
      <c r="AB8">
        <v>85.3</v>
      </c>
      <c r="AC8">
        <v>83.1</v>
      </c>
      <c r="AF8">
        <v>2</v>
      </c>
      <c r="AG8">
        <v>98.6</v>
      </c>
      <c r="AH8">
        <v>97.4</v>
      </c>
      <c r="AK8">
        <v>2</v>
      </c>
      <c r="AL8">
        <v>98.8</v>
      </c>
      <c r="AM8">
        <v>96.8</v>
      </c>
    </row>
    <row r="9" spans="1:39" x14ac:dyDescent="0.35">
      <c r="B9">
        <v>3</v>
      </c>
      <c r="C9">
        <v>41.2</v>
      </c>
      <c r="D9">
        <v>40.9</v>
      </c>
      <c r="G9">
        <v>3</v>
      </c>
      <c r="H9">
        <v>55.1</v>
      </c>
      <c r="I9">
        <v>54.7</v>
      </c>
      <c r="L9">
        <v>3</v>
      </c>
      <c r="M9">
        <v>66.099999999999994</v>
      </c>
      <c r="N9">
        <v>67.2</v>
      </c>
      <c r="Q9">
        <v>3</v>
      </c>
      <c r="R9">
        <v>81.099999999999994</v>
      </c>
      <c r="S9">
        <v>79.8</v>
      </c>
      <c r="V9">
        <v>3</v>
      </c>
      <c r="W9">
        <v>81.5</v>
      </c>
      <c r="X9">
        <v>88.1</v>
      </c>
      <c r="AA9">
        <v>3</v>
      </c>
      <c r="AB9">
        <v>92</v>
      </c>
      <c r="AC9">
        <v>93.3</v>
      </c>
      <c r="AF9">
        <v>3</v>
      </c>
      <c r="AG9">
        <v>97.4</v>
      </c>
      <c r="AH9">
        <v>98.1</v>
      </c>
      <c r="AK9">
        <v>3</v>
      </c>
      <c r="AL9">
        <v>96.1</v>
      </c>
      <c r="AM9">
        <v>97.6</v>
      </c>
    </row>
    <row r="10" spans="1:39" x14ac:dyDescent="0.35">
      <c r="A10">
        <v>3</v>
      </c>
      <c r="B10">
        <v>1</v>
      </c>
      <c r="C10">
        <v>58.3</v>
      </c>
      <c r="D10">
        <v>59.9</v>
      </c>
      <c r="F10">
        <v>3</v>
      </c>
      <c r="G10">
        <v>1</v>
      </c>
      <c r="H10">
        <v>58.1</v>
      </c>
      <c r="I10">
        <v>61.7</v>
      </c>
      <c r="K10">
        <v>3</v>
      </c>
      <c r="L10">
        <v>1</v>
      </c>
      <c r="M10">
        <v>61.4</v>
      </c>
      <c r="N10">
        <v>60.1</v>
      </c>
      <c r="P10">
        <v>3</v>
      </c>
      <c r="Q10">
        <v>1</v>
      </c>
      <c r="R10">
        <v>79.2</v>
      </c>
      <c r="S10">
        <v>73.599999999999994</v>
      </c>
      <c r="U10">
        <v>3</v>
      </c>
      <c r="V10">
        <v>1</v>
      </c>
      <c r="W10">
        <v>87.2</v>
      </c>
      <c r="X10">
        <v>85.3</v>
      </c>
      <c r="Z10">
        <v>3</v>
      </c>
      <c r="AA10">
        <v>1</v>
      </c>
      <c r="AB10">
        <v>91.6</v>
      </c>
      <c r="AC10">
        <v>92.9</v>
      </c>
      <c r="AE10">
        <v>3</v>
      </c>
      <c r="AF10">
        <v>1</v>
      </c>
      <c r="AG10">
        <v>87.4</v>
      </c>
      <c r="AH10">
        <v>84.3</v>
      </c>
      <c r="AJ10">
        <v>3</v>
      </c>
      <c r="AK10">
        <v>1</v>
      </c>
      <c r="AL10">
        <v>93.5</v>
      </c>
      <c r="AM10">
        <v>91.1</v>
      </c>
    </row>
    <row r="11" spans="1:39" x14ac:dyDescent="0.35">
      <c r="B11">
        <v>2</v>
      </c>
      <c r="C11">
        <v>52.7</v>
      </c>
      <c r="D11">
        <v>56.7</v>
      </c>
      <c r="G11">
        <v>2</v>
      </c>
      <c r="H11">
        <v>59.3</v>
      </c>
      <c r="I11">
        <v>56</v>
      </c>
      <c r="L11">
        <v>2</v>
      </c>
      <c r="M11">
        <v>61</v>
      </c>
      <c r="N11">
        <v>63.5</v>
      </c>
      <c r="Q11">
        <v>2</v>
      </c>
      <c r="R11">
        <v>80.400000000000006</v>
      </c>
      <c r="S11">
        <v>79.900000000000006</v>
      </c>
      <c r="V11">
        <v>2</v>
      </c>
      <c r="W11">
        <v>87.5</v>
      </c>
      <c r="X11">
        <v>85.3</v>
      </c>
      <c r="AA11">
        <v>2</v>
      </c>
      <c r="AB11">
        <v>91.6</v>
      </c>
      <c r="AC11">
        <v>93.2</v>
      </c>
      <c r="AF11">
        <v>2</v>
      </c>
      <c r="AG11">
        <v>95.6</v>
      </c>
      <c r="AH11">
        <v>94.2</v>
      </c>
      <c r="AK11">
        <v>2</v>
      </c>
      <c r="AL11">
        <v>90.6</v>
      </c>
      <c r="AM11">
        <v>89.9</v>
      </c>
    </row>
    <row r="12" spans="1:39" x14ac:dyDescent="0.35">
      <c r="B12">
        <v>3</v>
      </c>
      <c r="C12">
        <v>49.8</v>
      </c>
      <c r="D12">
        <v>51.1</v>
      </c>
      <c r="G12">
        <v>3</v>
      </c>
      <c r="H12">
        <v>49.8</v>
      </c>
      <c r="I12">
        <v>51.1</v>
      </c>
      <c r="L12">
        <v>3</v>
      </c>
      <c r="M12">
        <v>59.8</v>
      </c>
      <c r="N12">
        <v>53.5</v>
      </c>
      <c r="Q12">
        <v>3</v>
      </c>
      <c r="R12">
        <v>75.5</v>
      </c>
      <c r="S12">
        <v>79.5</v>
      </c>
      <c r="V12">
        <v>3</v>
      </c>
      <c r="W12">
        <v>81.400000000000006</v>
      </c>
      <c r="X12">
        <v>82.8</v>
      </c>
      <c r="AA12">
        <v>3</v>
      </c>
      <c r="AB12">
        <v>88.6</v>
      </c>
      <c r="AC12">
        <v>89.5</v>
      </c>
      <c r="AF12">
        <v>3</v>
      </c>
      <c r="AG12">
        <v>91.3</v>
      </c>
      <c r="AH12">
        <v>92.3</v>
      </c>
      <c r="AK12">
        <v>3</v>
      </c>
      <c r="AL12">
        <v>92.5</v>
      </c>
      <c r="AM12">
        <v>93.7</v>
      </c>
    </row>
    <row r="13" spans="1:39" x14ac:dyDescent="0.35">
      <c r="A13">
        <v>4</v>
      </c>
      <c r="B13">
        <v>1</v>
      </c>
      <c r="C13">
        <v>45.8</v>
      </c>
      <c r="D13">
        <v>48.2</v>
      </c>
      <c r="F13">
        <v>4</v>
      </c>
      <c r="G13">
        <v>1</v>
      </c>
      <c r="H13">
        <v>50</v>
      </c>
      <c r="I13">
        <v>50.8</v>
      </c>
      <c r="K13">
        <v>4</v>
      </c>
      <c r="L13">
        <v>1</v>
      </c>
      <c r="M13">
        <v>61.6</v>
      </c>
      <c r="N13">
        <v>62.5</v>
      </c>
      <c r="P13">
        <v>4</v>
      </c>
      <c r="Q13">
        <v>1</v>
      </c>
      <c r="R13">
        <v>72.3</v>
      </c>
      <c r="S13">
        <v>72.5</v>
      </c>
      <c r="U13">
        <v>4</v>
      </c>
      <c r="V13">
        <v>1</v>
      </c>
      <c r="W13">
        <v>90.9</v>
      </c>
      <c r="X13">
        <v>88.1</v>
      </c>
      <c r="Z13">
        <v>4</v>
      </c>
      <c r="AA13">
        <v>1</v>
      </c>
      <c r="AB13">
        <v>93.3</v>
      </c>
      <c r="AC13">
        <v>95.8</v>
      </c>
      <c r="AE13">
        <v>4</v>
      </c>
      <c r="AF13">
        <v>1</v>
      </c>
      <c r="AG13">
        <v>97.8</v>
      </c>
      <c r="AH13">
        <v>97.6</v>
      </c>
      <c r="AJ13">
        <v>4</v>
      </c>
      <c r="AK13">
        <v>1</v>
      </c>
      <c r="AL13">
        <v>93.1</v>
      </c>
      <c r="AM13">
        <v>92.6</v>
      </c>
    </row>
    <row r="14" spans="1:39" x14ac:dyDescent="0.35">
      <c r="B14">
        <v>2</v>
      </c>
      <c r="C14">
        <v>51.6</v>
      </c>
      <c r="D14">
        <v>50.5</v>
      </c>
      <c r="G14">
        <v>2</v>
      </c>
      <c r="H14">
        <v>46.7</v>
      </c>
      <c r="I14">
        <v>48.7</v>
      </c>
      <c r="L14">
        <v>2</v>
      </c>
      <c r="M14">
        <v>68.099999999999994</v>
      </c>
      <c r="N14">
        <v>69.400000000000006</v>
      </c>
      <c r="Q14">
        <v>2</v>
      </c>
      <c r="R14">
        <v>65.099999999999994</v>
      </c>
      <c r="S14">
        <v>64.7</v>
      </c>
      <c r="V14">
        <v>2</v>
      </c>
      <c r="W14">
        <v>86</v>
      </c>
      <c r="X14">
        <v>84.8</v>
      </c>
      <c r="AA14">
        <v>2</v>
      </c>
      <c r="AB14">
        <v>89.2</v>
      </c>
      <c r="AC14">
        <v>90.5</v>
      </c>
      <c r="AF14">
        <v>2</v>
      </c>
      <c r="AG14">
        <v>96.4</v>
      </c>
      <c r="AH14">
        <v>95.7</v>
      </c>
      <c r="AK14">
        <v>2</v>
      </c>
      <c r="AL14">
        <v>92.5</v>
      </c>
      <c r="AM14">
        <v>92.9</v>
      </c>
    </row>
    <row r="15" spans="1:39" x14ac:dyDescent="0.35">
      <c r="B15">
        <v>3</v>
      </c>
      <c r="C15">
        <v>49.9</v>
      </c>
      <c r="D15">
        <v>52.4</v>
      </c>
      <c r="G15">
        <v>3</v>
      </c>
      <c r="H15">
        <v>49.9</v>
      </c>
      <c r="I15">
        <v>52.4</v>
      </c>
      <c r="L15">
        <v>3</v>
      </c>
      <c r="M15">
        <v>65.2</v>
      </c>
      <c r="N15">
        <v>62.7</v>
      </c>
      <c r="Q15">
        <v>3</v>
      </c>
      <c r="R15">
        <v>71.099999999999994</v>
      </c>
      <c r="S15">
        <v>73.099999999999994</v>
      </c>
      <c r="V15">
        <v>3</v>
      </c>
      <c r="W15">
        <v>90.8</v>
      </c>
      <c r="X15">
        <v>90.3</v>
      </c>
      <c r="AA15">
        <v>3</v>
      </c>
      <c r="AB15">
        <v>89</v>
      </c>
      <c r="AC15">
        <v>89.6</v>
      </c>
      <c r="AF15">
        <v>3</v>
      </c>
      <c r="AG15">
        <v>93.5</v>
      </c>
      <c r="AH15">
        <v>93.4</v>
      </c>
      <c r="AK15">
        <v>3</v>
      </c>
      <c r="AL15">
        <v>93</v>
      </c>
      <c r="AM15">
        <v>93.6</v>
      </c>
    </row>
    <row r="17" spans="3:38" x14ac:dyDescent="0.35">
      <c r="C17">
        <f>AVERAGE(C4:D15)</f>
        <v>48.712500000000013</v>
      </c>
      <c r="H17">
        <f>AVERAGE(H4:I15)</f>
        <v>54.62916666666667</v>
      </c>
      <c r="M17">
        <f>AVERAGE(M4:N15)</f>
        <v>62.408333333333339</v>
      </c>
      <c r="R17">
        <f>AVERAGE(R4:S15)</f>
        <v>73.404166666666654</v>
      </c>
      <c r="W17">
        <f>AVERAGE(W4:X15)</f>
        <v>85.033333333333317</v>
      </c>
      <c r="AB17">
        <f>AVERAGE(AB4:AC15)</f>
        <v>89.312499999999986</v>
      </c>
      <c r="AG17">
        <f>AVERAGE(AG4:AH15)</f>
        <v>93.854166666666671</v>
      </c>
      <c r="AL17">
        <f>AVERAGE(AL4:AM15)</f>
        <v>93.929166666666632</v>
      </c>
    </row>
    <row r="18" spans="3:38" x14ac:dyDescent="0.35">
      <c r="C18">
        <f>_xlfn.STDEV.P(C4:D15)</f>
        <v>6.2748381453228168</v>
      </c>
      <c r="H18">
        <f>_xlfn.STDEV.P(H4:I15)</f>
        <v>4.9784099843446237</v>
      </c>
      <c r="M18">
        <f>_xlfn.STDEV.P(M4:N15)</f>
        <v>5.0929621919752055</v>
      </c>
      <c r="R18">
        <f>_xlfn.STDEV.P(R4:S15)</f>
        <v>11.930020926450876</v>
      </c>
      <c r="W18">
        <f>_xlfn.STDEV.P(W4:X15)</f>
        <v>3.3195966957180536</v>
      </c>
      <c r="AB18">
        <f>_xlfn.STDEV.P(AB4:AC15)</f>
        <v>3.7514788750571428</v>
      </c>
      <c r="AG18">
        <f>_xlfn.STDEV.P(AG4:AH15)</f>
        <v>4.2940830575986242</v>
      </c>
      <c r="AL18">
        <f>_xlfn.STDEV.P(AL4:AM15)</f>
        <v>2.304068714011994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474A6-B433-4F6D-96DD-884E258FB4B9}">
  <dimension ref="A1"/>
  <sheetViews>
    <sheetView tabSelected="1" zoomScaleNormal="100" workbookViewId="0">
      <selection activeCell="P26" sqref="P26"/>
    </sheetView>
  </sheetViews>
  <sheetFormatPr defaultRowHeight="14.5" x14ac:dyDescent="0.3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Control</vt:lpstr>
      <vt:lpstr>PT Only</vt:lpstr>
      <vt:lpstr>PT + AC</vt:lpstr>
      <vt:lpstr>Graph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turner</dc:creator>
  <cp:lastModifiedBy>Joe Turner</cp:lastModifiedBy>
  <dcterms:created xsi:type="dcterms:W3CDTF">2015-06-05T18:17:20Z</dcterms:created>
  <dcterms:modified xsi:type="dcterms:W3CDTF">2022-08-02T08:04:08Z</dcterms:modified>
</cp:coreProperties>
</file>